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203-추가 더 자세한 파일 내려 받기(추가)\"/>
    </mc:Choice>
  </mc:AlternateContent>
  <bookViews>
    <workbookView xWindow="1005" yWindow="-180" windowWidth="23130" windowHeight="12990"/>
  </bookViews>
  <sheets>
    <sheet name="프로그램" sheetId="1" r:id="rId1"/>
    <sheet name="수요대상별" sheetId="2" r:id="rId2"/>
    <sheet name="계열별" sheetId="3" r:id="rId3"/>
    <sheet name="주제구분별" sheetId="4" r:id="rId4"/>
    <sheet name="교육기간별" sheetId="5" r:id="rId5"/>
    <sheet name="학점인정별" sheetId="6" r:id="rId6"/>
    <sheet name="수강료유무별" sheetId="7" r:id="rId7"/>
    <sheet name="재정지원별" sheetId="8" r:id="rId8"/>
  </sheets>
  <calcPr calcId="162913"/>
</workbook>
</file>

<file path=xl/calcChain.xml><?xml version="1.0" encoding="utf-8"?>
<calcChain xmlns="http://schemas.openxmlformats.org/spreadsheetml/2006/main">
  <c r="AM6" i="8" l="1"/>
  <c r="AM5" i="8"/>
  <c r="AM4" i="8"/>
  <c r="AV10" i="8"/>
  <c r="AV9" i="8"/>
  <c r="AS6" i="7"/>
  <c r="AS5" i="7"/>
  <c r="AS6" i="6"/>
  <c r="AS5" i="6"/>
  <c r="AS12" i="5"/>
  <c r="AS11" i="5"/>
  <c r="AS10" i="5"/>
  <c r="AS9" i="5"/>
  <c r="AS8" i="5"/>
  <c r="AS7" i="5"/>
  <c r="AS6" i="5"/>
  <c r="AS5" i="5"/>
  <c r="I28" i="5"/>
  <c r="E28" i="5"/>
  <c r="I27" i="5"/>
  <c r="E27" i="5"/>
  <c r="I26" i="5"/>
  <c r="E26" i="5"/>
  <c r="I25" i="5"/>
  <c r="E25" i="5"/>
  <c r="I24" i="5"/>
  <c r="E24" i="5"/>
  <c r="I23" i="5"/>
  <c r="E23" i="5"/>
  <c r="I22" i="5"/>
  <c r="E22" i="5"/>
  <c r="I21" i="5"/>
  <c r="E21" i="5"/>
  <c r="I20" i="5"/>
  <c r="E20" i="5"/>
  <c r="AR10" i="4"/>
  <c r="AR9" i="4"/>
  <c r="AR8" i="4"/>
  <c r="AR7" i="4"/>
  <c r="AR6" i="4"/>
  <c r="AR5" i="4"/>
  <c r="I24" i="4"/>
  <c r="E24" i="4"/>
  <c r="I23" i="4"/>
  <c r="E23" i="4"/>
  <c r="I22" i="4"/>
  <c r="E22" i="4"/>
  <c r="I21" i="4"/>
  <c r="E21" i="4"/>
  <c r="I20" i="4"/>
  <c r="E20" i="4"/>
  <c r="I19" i="4"/>
  <c r="E19" i="4"/>
  <c r="I18" i="4"/>
  <c r="E18" i="4"/>
  <c r="AT12" i="3"/>
  <c r="AT11" i="3"/>
  <c r="AT10" i="3"/>
  <c r="AT9" i="3"/>
  <c r="AT8" i="3"/>
  <c r="AT7" i="3"/>
  <c r="AT6" i="3"/>
  <c r="AT5" i="3"/>
  <c r="I29" i="3"/>
  <c r="E29" i="3"/>
  <c r="I28" i="3"/>
  <c r="E28" i="3"/>
  <c r="I27" i="3"/>
  <c r="E27" i="3"/>
  <c r="I26" i="3"/>
  <c r="E26" i="3"/>
  <c r="I25" i="3"/>
  <c r="E25" i="3"/>
  <c r="I24" i="3"/>
  <c r="E24" i="3"/>
  <c r="I23" i="3"/>
  <c r="E23" i="3"/>
  <c r="I22" i="3"/>
  <c r="E22" i="3"/>
  <c r="I21" i="3"/>
  <c r="E21" i="3"/>
  <c r="AK19" i="2"/>
  <c r="AK18" i="2"/>
  <c r="AK17" i="2"/>
  <c r="AK16" i="2"/>
  <c r="AK15" i="2"/>
  <c r="I22" i="2"/>
  <c r="E22" i="2"/>
  <c r="I21" i="2"/>
  <c r="E21" i="2"/>
  <c r="I20" i="2"/>
  <c r="E20" i="2"/>
  <c r="I19" i="2"/>
  <c r="E19" i="2"/>
  <c r="I18" i="2"/>
  <c r="E18" i="2"/>
  <c r="I17" i="2"/>
  <c r="E17" i="2"/>
  <c r="AN14" i="1"/>
  <c r="AN13" i="1"/>
  <c r="AN12" i="1"/>
  <c r="AN11" i="1"/>
  <c r="AN10" i="1"/>
  <c r="AN9" i="1"/>
  <c r="AN8" i="1"/>
  <c r="AN7" i="1"/>
  <c r="AN6" i="1"/>
  <c r="AN5" i="1"/>
  <c r="AN4" i="1"/>
  <c r="AR6" i="7" l="1"/>
  <c r="AR5" i="7"/>
  <c r="AR6" i="6"/>
  <c r="AR5" i="6"/>
  <c r="AR12" i="5"/>
  <c r="AR11" i="5"/>
  <c r="AR10" i="5"/>
  <c r="AR9" i="5"/>
  <c r="AR8" i="5"/>
  <c r="AR7" i="5"/>
  <c r="AR6" i="5"/>
  <c r="AR5" i="5"/>
  <c r="AQ12" i="5"/>
  <c r="AQ11" i="5"/>
  <c r="AQ10" i="5"/>
  <c r="AQ9" i="5"/>
  <c r="AQ8" i="5"/>
  <c r="AQ7" i="5"/>
  <c r="AQ6" i="5"/>
  <c r="AQ5" i="5"/>
  <c r="AQ10" i="4"/>
  <c r="AQ9" i="4"/>
  <c r="AQ8" i="4"/>
  <c r="AQ7" i="4"/>
  <c r="AQ6" i="4"/>
  <c r="AQ5" i="4"/>
  <c r="AS5" i="3"/>
  <c r="AS12" i="3"/>
  <c r="AS11" i="3"/>
  <c r="AS10" i="3"/>
  <c r="AS9" i="3"/>
  <c r="AS8" i="3"/>
  <c r="AS7" i="3"/>
  <c r="AS6" i="3"/>
  <c r="AJ15" i="2"/>
  <c r="AJ19" i="2"/>
  <c r="AJ18" i="2"/>
  <c r="AJ17" i="2"/>
  <c r="AJ16" i="2"/>
  <c r="AM14" i="1" l="1"/>
  <c r="AM13" i="1"/>
  <c r="AM12" i="1"/>
  <c r="AM11" i="1"/>
  <c r="AM10" i="1"/>
  <c r="AM9" i="1"/>
  <c r="AM8" i="1"/>
  <c r="AM7" i="1"/>
  <c r="AM6" i="1"/>
  <c r="AM5" i="1"/>
  <c r="AM4" i="1"/>
  <c r="AU9" i="8"/>
  <c r="AU10" i="8"/>
  <c r="AL6" i="8"/>
  <c r="AL5" i="8"/>
  <c r="AL4" i="8"/>
  <c r="AT9" i="8" l="1"/>
  <c r="AT10" i="8"/>
  <c r="AK4" i="8"/>
  <c r="AK5" i="8"/>
  <c r="AK6" i="8"/>
  <c r="R6" i="8"/>
  <c r="R4" i="8" s="1"/>
  <c r="Q4" i="7"/>
  <c r="AQ6" i="7" s="1"/>
  <c r="Q4" i="6"/>
  <c r="AQ5" i="6" s="1"/>
  <c r="Q4" i="5"/>
  <c r="Q4" i="4"/>
  <c r="AP8" i="4" s="1"/>
  <c r="Q4" i="3"/>
  <c r="AR6" i="3" s="1"/>
  <c r="AI15" i="2"/>
  <c r="AI16" i="2"/>
  <c r="AI17" i="2"/>
  <c r="AI18" i="2"/>
  <c r="AI19" i="2"/>
  <c r="Q16" i="2"/>
  <c r="Q17" i="2"/>
  <c r="Q18" i="2"/>
  <c r="Q19" i="2"/>
  <c r="Q15" i="2"/>
  <c r="Q4" i="2"/>
  <c r="AQ5" i="7" l="1"/>
  <c r="AP5" i="4"/>
  <c r="AP6" i="4"/>
  <c r="AP7" i="4"/>
  <c r="AR12" i="3"/>
  <c r="AR10" i="3"/>
  <c r="AR9" i="3"/>
  <c r="AR8" i="3"/>
  <c r="AR7" i="3"/>
  <c r="AR5" i="3"/>
  <c r="AR11" i="3"/>
  <c r="AQ6" i="6"/>
  <c r="AP10" i="4"/>
  <c r="AP9" i="4"/>
  <c r="AL5" i="1"/>
  <c r="AL6" i="1"/>
  <c r="AL7" i="1"/>
  <c r="AL8" i="1"/>
  <c r="AL9" i="1"/>
  <c r="AL10" i="1"/>
  <c r="AL11" i="1"/>
  <c r="AL12" i="1"/>
  <c r="AL13" i="1"/>
  <c r="AL14" i="1"/>
  <c r="R4" i="1"/>
  <c r="AL4" i="1" s="1"/>
  <c r="AS9" i="8" l="1"/>
  <c r="AS10" i="8"/>
  <c r="AJ4" i="8"/>
  <c r="AJ5" i="8"/>
  <c r="AJ6" i="8"/>
  <c r="Q4" i="8"/>
  <c r="AP5" i="7"/>
  <c r="AP6" i="7"/>
  <c r="P4" i="7"/>
  <c r="AP5" i="6"/>
  <c r="AP6" i="6"/>
  <c r="P4" i="6"/>
  <c r="AP10" i="5"/>
  <c r="AP11" i="5"/>
  <c r="AP5" i="5"/>
  <c r="AP6" i="5"/>
  <c r="AP7" i="5"/>
  <c r="AP8" i="5"/>
  <c r="AP9" i="5"/>
  <c r="AP12" i="5"/>
  <c r="P4" i="5"/>
  <c r="AO5" i="4"/>
  <c r="AO6" i="4"/>
  <c r="AO7" i="4"/>
  <c r="AO8" i="4"/>
  <c r="AO9" i="4"/>
  <c r="AO10" i="4"/>
  <c r="P4" i="4"/>
  <c r="AQ7" i="3"/>
  <c r="AQ8" i="3"/>
  <c r="P4" i="3"/>
  <c r="AQ9" i="3" s="1"/>
  <c r="AH15" i="2"/>
  <c r="AH16" i="2"/>
  <c r="AH17" i="2"/>
  <c r="AH18" i="2"/>
  <c r="AH19" i="2"/>
  <c r="P4" i="2"/>
  <c r="AK5" i="1"/>
  <c r="AK6" i="1"/>
  <c r="AK7" i="1"/>
  <c r="AK8" i="1"/>
  <c r="AK9" i="1"/>
  <c r="AK10" i="1"/>
  <c r="AK11" i="1"/>
  <c r="AK12" i="1"/>
  <c r="AK13" i="1"/>
  <c r="AK14" i="1"/>
  <c r="Q4" i="1"/>
  <c r="AK4" i="1" s="1"/>
  <c r="AQ6" i="3" l="1"/>
  <c r="AQ5" i="3"/>
  <c r="AQ10" i="3"/>
  <c r="AQ12" i="3"/>
  <c r="AQ11" i="3"/>
  <c r="AI4" i="8"/>
  <c r="AI5" i="8"/>
  <c r="AI6" i="8"/>
  <c r="AR9" i="8"/>
  <c r="AR10" i="8"/>
  <c r="P4" i="8"/>
  <c r="AO5" i="7"/>
  <c r="AO6" i="7"/>
  <c r="O4" i="7"/>
  <c r="AO5" i="6"/>
  <c r="AO6" i="6"/>
  <c r="O4" i="6"/>
  <c r="AO11" i="5"/>
  <c r="O4" i="5"/>
  <c r="AO12" i="5" s="1"/>
  <c r="AN5" i="4"/>
  <c r="AN6" i="4"/>
  <c r="AN7" i="4"/>
  <c r="AN8" i="4"/>
  <c r="AN9" i="4"/>
  <c r="AN10" i="4"/>
  <c r="O4" i="4"/>
  <c r="AP6" i="3"/>
  <c r="AP7" i="3"/>
  <c r="AP8" i="3"/>
  <c r="AP9" i="3"/>
  <c r="AP10" i="3"/>
  <c r="O4" i="3"/>
  <c r="AP11" i="3" s="1"/>
  <c r="AG15" i="2"/>
  <c r="AG16" i="2"/>
  <c r="AG17" i="2"/>
  <c r="AG18" i="2"/>
  <c r="AG19" i="2"/>
  <c r="O4" i="2"/>
  <c r="AJ5" i="1"/>
  <c r="AJ6" i="1"/>
  <c r="AJ7" i="1"/>
  <c r="AJ8" i="1"/>
  <c r="AJ9" i="1"/>
  <c r="AJ10" i="1"/>
  <c r="AJ11" i="1"/>
  <c r="AJ12" i="1"/>
  <c r="AJ13" i="1"/>
  <c r="AJ14" i="1"/>
  <c r="P4" i="1"/>
  <c r="AJ4" i="1" s="1"/>
  <c r="AP5" i="3" l="1"/>
  <c r="AP12" i="3"/>
  <c r="AO8" i="5"/>
  <c r="AO7" i="5"/>
  <c r="AO10" i="5"/>
  <c r="AO9" i="5"/>
  <c r="AO6" i="5"/>
  <c r="AO5" i="5"/>
  <c r="AQ9" i="8"/>
  <c r="AQ10" i="8"/>
  <c r="AH4" i="8"/>
  <c r="AH5" i="8"/>
  <c r="AH6" i="8"/>
  <c r="O4" i="8"/>
  <c r="AN5" i="7"/>
  <c r="AN6" i="7"/>
  <c r="N4" i="7"/>
  <c r="AN5" i="6"/>
  <c r="AN6" i="6"/>
  <c r="N4" i="6"/>
  <c r="AN11" i="5"/>
  <c r="N4" i="5"/>
  <c r="AN12" i="5" s="1"/>
  <c r="AM5" i="4"/>
  <c r="AM6" i="4"/>
  <c r="AM7" i="4"/>
  <c r="AM8" i="4"/>
  <c r="AM9" i="4"/>
  <c r="AM10" i="4"/>
  <c r="N4" i="4"/>
  <c r="AN9" i="5" l="1"/>
  <c r="AN8" i="5"/>
  <c r="AN7" i="5"/>
  <c r="AN10" i="5"/>
  <c r="AN6" i="5"/>
  <c r="AN5" i="5"/>
  <c r="N4" i="3"/>
  <c r="N4" i="2"/>
  <c r="AF16" i="2" s="1"/>
  <c r="AI5" i="1"/>
  <c r="AI6" i="1"/>
  <c r="AI7" i="1"/>
  <c r="AI8" i="1"/>
  <c r="AI9" i="1"/>
  <c r="AI10" i="1"/>
  <c r="AI11" i="1"/>
  <c r="AI12" i="1"/>
  <c r="AI13" i="1"/>
  <c r="AI14" i="1"/>
  <c r="O4" i="1"/>
  <c r="AI4" i="1" s="1"/>
  <c r="AO8" i="3" l="1"/>
  <c r="AO11" i="3"/>
  <c r="AO5" i="3"/>
  <c r="AO9" i="3"/>
  <c r="AO10" i="3"/>
  <c r="AO12" i="3"/>
  <c r="AO6" i="3"/>
  <c r="AO7" i="3"/>
  <c r="AF19" i="2"/>
  <c r="AF18" i="2"/>
  <c r="AF17" i="2"/>
  <c r="AF15" i="2"/>
  <c r="AG4" i="8"/>
  <c r="AG5" i="8"/>
  <c r="AG6" i="8"/>
  <c r="AP9" i="8"/>
  <c r="AP10" i="8"/>
  <c r="N4" i="8"/>
  <c r="AM5" i="7"/>
  <c r="AM6" i="7"/>
  <c r="M4" i="7"/>
  <c r="AM5" i="6"/>
  <c r="AM6" i="6"/>
  <c r="M4" i="6"/>
  <c r="M4" i="5"/>
  <c r="AM6" i="5" s="1"/>
  <c r="AL5" i="4"/>
  <c r="AL6" i="4"/>
  <c r="AL7" i="4"/>
  <c r="AL8" i="4"/>
  <c r="AL9" i="4"/>
  <c r="AL10" i="4"/>
  <c r="M4" i="4"/>
  <c r="AN7" i="3"/>
  <c r="AN8" i="3"/>
  <c r="AN9" i="3"/>
  <c r="AN10" i="3"/>
  <c r="AN11" i="3"/>
  <c r="AN12" i="3"/>
  <c r="M4" i="3"/>
  <c r="AN5" i="3" s="1"/>
  <c r="AE15" i="2"/>
  <c r="AE16" i="2"/>
  <c r="AE17" i="2"/>
  <c r="AE18" i="2"/>
  <c r="AE19" i="2"/>
  <c r="M4" i="2"/>
  <c r="AH4" i="1"/>
  <c r="AH5" i="1"/>
  <c r="AH6" i="1"/>
  <c r="AH7" i="1"/>
  <c r="AH8" i="1"/>
  <c r="AH9" i="1"/>
  <c r="AH10" i="1"/>
  <c r="AH11" i="1"/>
  <c r="AH12" i="1"/>
  <c r="AH13" i="1"/>
  <c r="AH14" i="1"/>
  <c r="N4" i="1"/>
  <c r="AN6" i="3" l="1"/>
  <c r="AM5" i="5"/>
  <c r="AM11" i="5"/>
  <c r="AM10" i="5"/>
  <c r="AM9" i="5"/>
  <c r="AM8" i="5"/>
  <c r="AM12" i="5"/>
  <c r="AM7" i="5"/>
  <c r="AO9" i="8"/>
  <c r="AO10" i="8"/>
  <c r="AF4" i="8"/>
  <c r="AF5" i="8"/>
  <c r="AF6" i="8"/>
  <c r="M4" i="8"/>
  <c r="AL5" i="7"/>
  <c r="AL6" i="7"/>
  <c r="L4" i="7"/>
  <c r="AL5" i="6"/>
  <c r="AL6" i="6"/>
  <c r="L4" i="6"/>
  <c r="AB12" i="5"/>
  <c r="AC12" i="5"/>
  <c r="AD12" i="5"/>
  <c r="AE12" i="5"/>
  <c r="AF12" i="5"/>
  <c r="AG12" i="5"/>
  <c r="AH12" i="5"/>
  <c r="AI12" i="5"/>
  <c r="L4" i="5" l="1"/>
  <c r="AL8" i="5" l="1"/>
  <c r="AL9" i="5"/>
  <c r="AL10" i="5"/>
  <c r="AL7" i="5"/>
  <c r="AL5" i="5"/>
  <c r="AL11" i="5"/>
  <c r="AL12" i="5"/>
  <c r="AL6" i="5"/>
  <c r="L4" i="4"/>
  <c r="AK5" i="4" s="1"/>
  <c r="L4" i="3"/>
  <c r="AM12" i="3" s="1"/>
  <c r="AD15" i="2"/>
  <c r="AD16" i="2"/>
  <c r="AD17" i="2"/>
  <c r="AD18" i="2"/>
  <c r="AD19" i="2"/>
  <c r="AM7" i="3" l="1"/>
  <c r="AM6" i="3"/>
  <c r="AM11" i="3"/>
  <c r="AM10" i="3"/>
  <c r="AM9" i="3"/>
  <c r="AM8" i="3"/>
  <c r="AM5" i="3"/>
  <c r="AK10" i="4"/>
  <c r="AK9" i="4"/>
  <c r="AK8" i="4"/>
  <c r="AK7" i="4"/>
  <c r="AK6" i="4"/>
  <c r="M4" i="1"/>
  <c r="AG4" i="1" l="1"/>
  <c r="AG5" i="1"/>
  <c r="AG6" i="1"/>
  <c r="AG7" i="1"/>
  <c r="AG8" i="1"/>
  <c r="AG9" i="1"/>
  <c r="AG10" i="1"/>
  <c r="AG11" i="1"/>
  <c r="AG12" i="1"/>
  <c r="AG13" i="1"/>
  <c r="AG14" i="1"/>
  <c r="W14" i="1"/>
  <c r="X14" i="1"/>
  <c r="Y14" i="1"/>
  <c r="Z14" i="1"/>
  <c r="AA14" i="1"/>
  <c r="AB14" i="1"/>
  <c r="AC14" i="1"/>
  <c r="AD14" i="1"/>
  <c r="AE14" i="1"/>
  <c r="AF14" i="1"/>
  <c r="AE5" i="8"/>
  <c r="L6" i="8"/>
  <c r="L4" i="8" s="1"/>
  <c r="AN9" i="8" s="1"/>
  <c r="J4" i="6"/>
  <c r="J4" i="4"/>
  <c r="J4" i="2"/>
  <c r="AE6" i="8" l="1"/>
  <c r="AE4" i="8"/>
  <c r="AN10" i="8"/>
  <c r="K6" i="8" l="1"/>
  <c r="K4" i="8" s="1"/>
  <c r="K4" i="7"/>
  <c r="AK5" i="7" s="1"/>
  <c r="J4" i="7"/>
  <c r="AK5" i="6"/>
  <c r="AK6" i="6"/>
  <c r="K4" i="6"/>
  <c r="AK6" i="5"/>
  <c r="AK9" i="5"/>
  <c r="AK10" i="5"/>
  <c r="K4" i="5"/>
  <c r="AK12" i="5" s="1"/>
  <c r="J4" i="5"/>
  <c r="AJ12" i="5" s="1"/>
  <c r="K4" i="4"/>
  <c r="AJ6" i="4" s="1"/>
  <c r="AI8" i="4"/>
  <c r="AI7" i="4"/>
  <c r="K4" i="3"/>
  <c r="AL8" i="3" s="1"/>
  <c r="J4" i="3"/>
  <c r="K4" i="2"/>
  <c r="AC19" i="2" s="1"/>
  <c r="AK11" i="5" l="1"/>
  <c r="AK8" i="5"/>
  <c r="AK7" i="5"/>
  <c r="AK6" i="7"/>
  <c r="AK5" i="5"/>
  <c r="AL9" i="3"/>
  <c r="AL10" i="3"/>
  <c r="AL11" i="3"/>
  <c r="AL12" i="3"/>
  <c r="AL5" i="3"/>
  <c r="AL6" i="3"/>
  <c r="AL7" i="3"/>
  <c r="AC15" i="2"/>
  <c r="AC16" i="2"/>
  <c r="AC17" i="2"/>
  <c r="AC18" i="2"/>
  <c r="AJ5" i="4"/>
  <c r="AJ9" i="4"/>
  <c r="AJ10" i="4"/>
  <c r="AJ8" i="4"/>
  <c r="AJ7" i="4"/>
  <c r="AF5" i="1" l="1"/>
  <c r="AF6" i="1"/>
  <c r="AF7" i="1"/>
  <c r="AF8" i="1"/>
  <c r="AF9" i="1"/>
  <c r="AF10" i="1"/>
  <c r="AF11" i="1"/>
  <c r="AF12" i="1"/>
  <c r="L7" i="1"/>
  <c r="L11" i="1"/>
  <c r="K11" i="1"/>
  <c r="K7" i="1"/>
  <c r="AM9" i="8"/>
  <c r="AM10" i="8"/>
  <c r="AD4" i="8"/>
  <c r="AD5" i="8"/>
  <c r="AD6" i="8"/>
  <c r="AJ5" i="7"/>
  <c r="AJ6" i="7"/>
  <c r="AJ5" i="6"/>
  <c r="AJ6" i="6"/>
  <c r="AJ5" i="5"/>
  <c r="AJ6" i="5"/>
  <c r="AJ7" i="5"/>
  <c r="AJ8" i="5"/>
  <c r="AJ9" i="5"/>
  <c r="AJ10" i="5"/>
  <c r="AJ11" i="5"/>
  <c r="AI5" i="4"/>
  <c r="AI6" i="4"/>
  <c r="AI9" i="4"/>
  <c r="AI10" i="4"/>
  <c r="AK5" i="3"/>
  <c r="AK6" i="3"/>
  <c r="AK7" i="3"/>
  <c r="AK8" i="3"/>
  <c r="AK9" i="3"/>
  <c r="AK10" i="3"/>
  <c r="AK11" i="3"/>
  <c r="AK12" i="3"/>
  <c r="AB15" i="2"/>
  <c r="AB16" i="2"/>
  <c r="AB17" i="2"/>
  <c r="AB18" i="2"/>
  <c r="AB19" i="2"/>
  <c r="AE5" i="1"/>
  <c r="AE6" i="1"/>
  <c r="AE7" i="1"/>
  <c r="AE8" i="1"/>
  <c r="AE9" i="1"/>
  <c r="AE10" i="1"/>
  <c r="AE11" i="1"/>
  <c r="AE12" i="1"/>
  <c r="C6" i="8"/>
  <c r="V6" i="8" s="1"/>
  <c r="W4" i="8"/>
  <c r="X4" i="8"/>
  <c r="Y4" i="8"/>
  <c r="Z4" i="8"/>
  <c r="AA4" i="8"/>
  <c r="AB4" i="8"/>
  <c r="AC4" i="8"/>
  <c r="W5" i="8"/>
  <c r="X5" i="8"/>
  <c r="Y5" i="8"/>
  <c r="Z5" i="8"/>
  <c r="AA5" i="8"/>
  <c r="AB5" i="8"/>
  <c r="AC5" i="8"/>
  <c r="W6" i="8"/>
  <c r="X6" i="8"/>
  <c r="Y6" i="8"/>
  <c r="Z6" i="8"/>
  <c r="AA6" i="8"/>
  <c r="AB6" i="8"/>
  <c r="AC6" i="8"/>
  <c r="V5" i="8"/>
  <c r="V4" i="8"/>
  <c r="K4" i="1" l="1"/>
  <c r="AE4" i="1" s="1"/>
  <c r="L4" i="1"/>
  <c r="AF4" i="1" s="1"/>
  <c r="T15" i="2"/>
  <c r="U15" i="2"/>
  <c r="V15" i="2"/>
  <c r="W15" i="2"/>
  <c r="X15" i="2"/>
  <c r="Y15" i="2"/>
  <c r="Z15" i="2"/>
  <c r="AA15" i="2"/>
  <c r="T16" i="2"/>
  <c r="U16" i="2"/>
  <c r="V16" i="2"/>
  <c r="W16" i="2"/>
  <c r="X16" i="2"/>
  <c r="Y16" i="2"/>
  <c r="Z16" i="2"/>
  <c r="AA16" i="2"/>
  <c r="T17" i="2"/>
  <c r="U17" i="2"/>
  <c r="V17" i="2"/>
  <c r="W17" i="2"/>
  <c r="X17" i="2"/>
  <c r="Y17" i="2"/>
  <c r="Z17" i="2"/>
  <c r="AA17" i="2"/>
  <c r="T18" i="2"/>
  <c r="U18" i="2"/>
  <c r="V18" i="2"/>
  <c r="W18" i="2"/>
  <c r="X18" i="2"/>
  <c r="Y18" i="2"/>
  <c r="Z18" i="2"/>
  <c r="AA18" i="2"/>
  <c r="T19" i="2"/>
  <c r="U19" i="2"/>
  <c r="V19" i="2"/>
  <c r="W19" i="2"/>
  <c r="X19" i="2"/>
  <c r="Y19" i="2"/>
  <c r="Z19" i="2"/>
  <c r="AA19" i="2"/>
  <c r="AC5" i="3"/>
  <c r="AD5" i="3"/>
  <c r="AE5" i="3"/>
  <c r="AF5" i="3"/>
  <c r="AG5" i="3"/>
  <c r="AH5" i="3"/>
  <c r="AI5" i="3"/>
  <c r="AJ5" i="3"/>
  <c r="AC6" i="3"/>
  <c r="AD6" i="3"/>
  <c r="AE6" i="3"/>
  <c r="AF6" i="3"/>
  <c r="AG6" i="3"/>
  <c r="AH6" i="3"/>
  <c r="AI6" i="3"/>
  <c r="AJ6" i="3"/>
  <c r="AC7" i="3"/>
  <c r="AD7" i="3"/>
  <c r="AE7" i="3"/>
  <c r="AF7" i="3"/>
  <c r="AG7" i="3"/>
  <c r="AH7" i="3"/>
  <c r="AI7" i="3"/>
  <c r="AJ7" i="3"/>
  <c r="AC8" i="3"/>
  <c r="AD8" i="3"/>
  <c r="AE8" i="3"/>
  <c r="AF8" i="3"/>
  <c r="AG8" i="3"/>
  <c r="AH8" i="3"/>
  <c r="AI8" i="3"/>
  <c r="AJ8" i="3"/>
  <c r="AC9" i="3"/>
  <c r="AD9" i="3"/>
  <c r="AE9" i="3"/>
  <c r="AF9" i="3"/>
  <c r="AG9" i="3"/>
  <c r="AH9" i="3"/>
  <c r="AI9" i="3"/>
  <c r="AJ9" i="3"/>
  <c r="AC10" i="3"/>
  <c r="AD10" i="3"/>
  <c r="AE10" i="3"/>
  <c r="AF10" i="3"/>
  <c r="AG10" i="3"/>
  <c r="AH10" i="3"/>
  <c r="AI10" i="3"/>
  <c r="AJ10" i="3"/>
  <c r="AC11" i="3"/>
  <c r="AD11" i="3"/>
  <c r="AE11" i="3"/>
  <c r="AF11" i="3"/>
  <c r="AG11" i="3"/>
  <c r="AH11" i="3"/>
  <c r="AI11" i="3"/>
  <c r="AJ11" i="3"/>
  <c r="AC12" i="3"/>
  <c r="AD12" i="3"/>
  <c r="AE12" i="3"/>
  <c r="AF12" i="3"/>
  <c r="AG12" i="3"/>
  <c r="AH12" i="3"/>
  <c r="AI12" i="3"/>
  <c r="AJ12" i="3"/>
  <c r="AB5" i="4"/>
  <c r="AC5" i="4"/>
  <c r="AD5" i="4"/>
  <c r="AE5" i="4"/>
  <c r="AF5" i="4"/>
  <c r="AG5" i="4"/>
  <c r="AH5" i="4"/>
  <c r="AB6" i="4"/>
  <c r="AC6" i="4"/>
  <c r="AD6" i="4"/>
  <c r="AE6" i="4"/>
  <c r="AF6" i="4"/>
  <c r="AG6" i="4"/>
  <c r="AH6" i="4"/>
  <c r="AB7" i="4"/>
  <c r="AC7" i="4"/>
  <c r="AD7" i="4"/>
  <c r="AE7" i="4"/>
  <c r="AF7" i="4"/>
  <c r="AG7" i="4"/>
  <c r="AH7" i="4"/>
  <c r="AB8" i="4"/>
  <c r="AC8" i="4"/>
  <c r="AD8" i="4"/>
  <c r="AE8" i="4"/>
  <c r="AF8" i="4"/>
  <c r="AG8" i="4"/>
  <c r="AH8" i="4"/>
  <c r="AB9" i="4"/>
  <c r="AC9" i="4"/>
  <c r="AD9" i="4"/>
  <c r="AE9" i="4"/>
  <c r="AF9" i="4"/>
  <c r="AG9" i="4"/>
  <c r="AH9" i="4"/>
  <c r="AB10" i="4"/>
  <c r="AC10" i="4"/>
  <c r="AD10" i="4"/>
  <c r="AE10" i="4"/>
  <c r="AF10" i="4"/>
  <c r="AG10" i="4"/>
  <c r="AH10" i="4"/>
  <c r="AB5" i="5"/>
  <c r="AC5" i="5"/>
  <c r="AD5" i="5"/>
  <c r="AE5" i="5"/>
  <c r="AF5" i="5"/>
  <c r="AG5" i="5"/>
  <c r="AH5" i="5"/>
  <c r="AI5" i="5"/>
  <c r="AB6" i="5"/>
  <c r="AC6" i="5"/>
  <c r="AD6" i="5"/>
  <c r="AE6" i="5"/>
  <c r="AF6" i="5"/>
  <c r="AG6" i="5"/>
  <c r="AH6" i="5"/>
  <c r="AI6" i="5"/>
  <c r="AB7" i="5"/>
  <c r="AC7" i="5"/>
  <c r="AD7" i="5"/>
  <c r="AE7" i="5"/>
  <c r="AF7" i="5"/>
  <c r="AG7" i="5"/>
  <c r="AH7" i="5"/>
  <c r="AI7" i="5"/>
  <c r="AB8" i="5"/>
  <c r="AC8" i="5"/>
  <c r="AD8" i="5"/>
  <c r="AE8" i="5"/>
  <c r="AF8" i="5"/>
  <c r="AG8" i="5"/>
  <c r="AH8" i="5"/>
  <c r="AI8" i="5"/>
  <c r="AB9" i="5"/>
  <c r="AC9" i="5"/>
  <c r="AD9" i="5"/>
  <c r="AE9" i="5"/>
  <c r="AF9" i="5"/>
  <c r="AG9" i="5"/>
  <c r="AH9" i="5"/>
  <c r="AI9" i="5"/>
  <c r="AB10" i="5"/>
  <c r="AC10" i="5"/>
  <c r="AD10" i="5"/>
  <c r="AE10" i="5"/>
  <c r="AF10" i="5"/>
  <c r="AG10" i="5"/>
  <c r="AH10" i="5"/>
  <c r="AI10" i="5"/>
  <c r="AB11" i="5"/>
  <c r="AC11" i="5"/>
  <c r="AD11" i="5"/>
  <c r="AE11" i="5"/>
  <c r="AF11" i="5"/>
  <c r="AG11" i="5"/>
  <c r="AH11" i="5"/>
  <c r="AI11" i="5"/>
  <c r="AB5" i="6"/>
  <c r="AC5" i="6"/>
  <c r="AD5" i="6"/>
  <c r="AE5" i="6"/>
  <c r="AF5" i="6"/>
  <c r="AG5" i="6"/>
  <c r="AH5" i="6"/>
  <c r="AI5" i="6"/>
  <c r="AB6" i="6"/>
  <c r="AC6" i="6"/>
  <c r="AD6" i="6"/>
  <c r="AE6" i="6"/>
  <c r="AF6" i="6"/>
  <c r="AG6" i="6"/>
  <c r="AH6" i="6"/>
  <c r="AI6" i="6"/>
  <c r="AL10" i="8"/>
  <c r="AK10" i="8"/>
  <c r="AJ10" i="8"/>
  <c r="AI10" i="8"/>
  <c r="AH10" i="8"/>
  <c r="AG10" i="8"/>
  <c r="AF10" i="8"/>
  <c r="AE10" i="8"/>
  <c r="AL9" i="8"/>
  <c r="AK9" i="8"/>
  <c r="AJ9" i="8"/>
  <c r="AI9" i="8"/>
  <c r="AH9" i="8"/>
  <c r="AG9" i="8"/>
  <c r="AF9" i="8"/>
  <c r="AE9" i="8"/>
  <c r="AI6" i="7"/>
  <c r="AH6" i="7"/>
  <c r="AG6" i="7"/>
  <c r="AF6" i="7"/>
  <c r="AE6" i="7"/>
  <c r="AD6" i="7"/>
  <c r="AC6" i="7"/>
  <c r="AB6" i="7"/>
  <c r="AI5" i="7"/>
  <c r="AH5" i="7"/>
  <c r="AG5" i="7"/>
  <c r="AF5" i="7"/>
  <c r="AE5" i="7"/>
  <c r="AD5" i="7"/>
  <c r="AC5" i="7"/>
  <c r="AB5" i="7"/>
  <c r="X4" i="1" l="1"/>
  <c r="Y4" i="1"/>
  <c r="Z4" i="1"/>
  <c r="AA4" i="1"/>
  <c r="AB4" i="1"/>
  <c r="AC4" i="1"/>
  <c r="AD4" i="1"/>
  <c r="X5" i="1"/>
  <c r="Y5" i="1"/>
  <c r="Z5" i="1"/>
  <c r="AA5" i="1"/>
  <c r="AB5" i="1"/>
  <c r="AC5" i="1"/>
  <c r="AD5" i="1"/>
  <c r="X6" i="1"/>
  <c r="Y6" i="1"/>
  <c r="Z6" i="1"/>
  <c r="AA6" i="1"/>
  <c r="AB6" i="1"/>
  <c r="AC6" i="1"/>
  <c r="AD6" i="1"/>
  <c r="X7" i="1"/>
  <c r="Y7" i="1"/>
  <c r="Z7" i="1"/>
  <c r="AA7" i="1"/>
  <c r="AB7" i="1"/>
  <c r="AC7" i="1"/>
  <c r="AD7" i="1"/>
  <c r="X8" i="1"/>
  <c r="Y8" i="1"/>
  <c r="Z8" i="1"/>
  <c r="AA8" i="1"/>
  <c r="AB8" i="1"/>
  <c r="AC8" i="1"/>
  <c r="AD8" i="1"/>
  <c r="X9" i="1"/>
  <c r="Y9" i="1"/>
  <c r="Z9" i="1"/>
  <c r="AA9" i="1"/>
  <c r="AB9" i="1"/>
  <c r="AC9" i="1"/>
  <c r="AD9" i="1"/>
  <c r="X10" i="1"/>
  <c r="Y10" i="1"/>
  <c r="Z10" i="1"/>
  <c r="AA10" i="1"/>
  <c r="AB10" i="1"/>
  <c r="AC10" i="1"/>
  <c r="AD10" i="1"/>
  <c r="X11" i="1"/>
  <c r="Y11" i="1"/>
  <c r="Z11" i="1"/>
  <c r="AA11" i="1"/>
  <c r="AB11" i="1"/>
  <c r="AC11" i="1"/>
  <c r="AD11" i="1"/>
  <c r="X12" i="1"/>
  <c r="Y12" i="1"/>
  <c r="Z12" i="1"/>
  <c r="AA12" i="1"/>
  <c r="AB12" i="1"/>
  <c r="AC12" i="1"/>
  <c r="AD12" i="1"/>
  <c r="W11" i="1"/>
  <c r="W12" i="1"/>
  <c r="W10" i="1"/>
  <c r="W9" i="1"/>
  <c r="W8" i="1"/>
  <c r="W7" i="1"/>
  <c r="W6" i="1"/>
  <c r="W5" i="1"/>
  <c r="W4" i="1"/>
</calcChain>
</file>

<file path=xl/sharedStrings.xml><?xml version="1.0" encoding="utf-8"?>
<sst xmlns="http://schemas.openxmlformats.org/spreadsheetml/2006/main" count="455" uniqueCount="156">
  <si>
    <t>전 체</t>
  </si>
  <si>
    <t>부설</t>
  </si>
  <si>
    <t>대학(원)부설</t>
  </si>
  <si>
    <t>소 계</t>
  </si>
  <si>
    <t>원격형태</t>
  </si>
  <si>
    <t>유통업체부설</t>
  </si>
  <si>
    <t>산업체부설</t>
  </si>
  <si>
    <t>시민사회단체부설</t>
  </si>
  <si>
    <t>언론기관부설</t>
  </si>
  <si>
    <t>지식･인력개발형태</t>
  </si>
  <si>
    <t>평생학습관</t>
  </si>
  <si>
    <t>주: 1개월 미만 프로그램 수와 1개월 이상 프로그램 수 모두를 합산한 값.</t>
  </si>
  <si>
    <t>어린이</t>
  </si>
  <si>
    <t>청소년</t>
  </si>
  <si>
    <t>성인</t>
  </si>
  <si>
    <t>노인</t>
  </si>
  <si>
    <t>통합</t>
  </si>
  <si>
    <t>전체</t>
  </si>
  <si>
    <t>학교 부설</t>
  </si>
  <si>
    <t>원격</t>
  </si>
  <si>
    <t>형태</t>
  </si>
  <si>
    <t>사업장 부설</t>
  </si>
  <si>
    <t>시민사회</t>
  </si>
  <si>
    <t>단체부설</t>
  </si>
  <si>
    <t>언론기관</t>
  </si>
  <si>
    <t>지식･인력</t>
  </si>
  <si>
    <t>개발형태</t>
  </si>
  <si>
    <t>평생</t>
  </si>
  <si>
    <t>학습관</t>
  </si>
  <si>
    <t>소계</t>
  </si>
  <si>
    <t>유통업체</t>
  </si>
  <si>
    <t>산업체</t>
  </si>
  <si>
    <t>대학(원)</t>
  </si>
  <si>
    <t>인문계열</t>
  </si>
  <si>
    <t>사회계열</t>
  </si>
  <si>
    <t>교육계열</t>
  </si>
  <si>
    <t>자연계열</t>
  </si>
  <si>
    <t>공학계열</t>
  </si>
  <si>
    <t>의약계열</t>
  </si>
  <si>
    <t>예체능계열</t>
  </si>
  <si>
    <t>기타</t>
  </si>
  <si>
    <t>주: 1. 1개월 이상 프로그램만 해당됨.</t>
  </si>
  <si>
    <t>학력보완</t>
  </si>
  <si>
    <t>직업능력향상</t>
  </si>
  <si>
    <t>인문교양</t>
  </si>
  <si>
    <t>문화예술</t>
  </si>
  <si>
    <t>시민참여</t>
  </si>
  <si>
    <t>성인기초/문자해독</t>
  </si>
  <si>
    <t>연간</t>
  </si>
  <si>
    <t>1개월 미만</t>
  </si>
  <si>
    <t>1~3개월</t>
  </si>
  <si>
    <t>4~6개월</t>
  </si>
  <si>
    <t>7~9개월</t>
  </si>
  <si>
    <t>10~12개월</t>
  </si>
  <si>
    <t>13~24개월</t>
  </si>
  <si>
    <t>25개월 이상</t>
  </si>
  <si>
    <t>인정</t>
  </si>
  <si>
    <t>미인정</t>
  </si>
  <si>
    <t>유료</t>
  </si>
  <si>
    <t>무료</t>
  </si>
  <si>
    <t>미지원</t>
  </si>
  <si>
    <t>지</t>
  </si>
  <si>
    <t>원</t>
  </si>
  <si>
    <t>국고</t>
  </si>
  <si>
    <t>교육청</t>
  </si>
  <si>
    <t>지방자치단체</t>
  </si>
  <si>
    <t>기업</t>
  </si>
  <si>
    <t>(단위: 개)</t>
  </si>
  <si>
    <t>서울</t>
  </si>
  <si>
    <t>인천</t>
  </si>
  <si>
    <t>경기</t>
  </si>
  <si>
    <t>부산</t>
  </si>
  <si>
    <t>대구</t>
  </si>
  <si>
    <t>광주</t>
  </si>
  <si>
    <t>대전</t>
  </si>
  <si>
    <t>울산</t>
  </si>
  <si>
    <t>세종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</si>
  <si>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</si>
  <si>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</si>
  <si>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</si>
  <si>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</si>
  <si>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</si>
  <si>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</si>
  <si>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</si>
  <si>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</si>
  <si>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전체</t>
    <phoneticPr fontId="3" type="noConversion"/>
  </si>
  <si>
    <t>성인문해과정</t>
  </si>
  <si>
    <t>자격관련과정</t>
  </si>
  <si>
    <t>직업·직무과정(취업교육포함)</t>
  </si>
  <si>
    <t>교양교육과정</t>
  </si>
  <si>
    <t>(단위: 개)</t>
    <phoneticPr fontId="3" type="noConversion"/>
  </si>
  <si>
    <t>주: 1개월 이상 프로그램만 해당됨.</t>
    <phoneticPr fontId="3" type="noConversion"/>
  </si>
  <si>
    <t>(단위: 개)</t>
    <phoneticPr fontId="3" type="noConversion"/>
  </si>
  <si>
    <t xml:space="preserve">(단위: 개) </t>
    <phoneticPr fontId="3" type="noConversion"/>
  </si>
  <si>
    <t>주: 1개월 이상 프로그램만 해당됨.</t>
    <phoneticPr fontId="3" type="noConversion"/>
  </si>
  <si>
    <t>(단위: 개)</t>
    <phoneticPr fontId="3" type="noConversion"/>
  </si>
  <si>
    <t xml:space="preserve">    2. 일반 프로그램 수와 입시 프로그램 수를 합쳐 계산함</t>
    <phoneticPr fontId="3" type="noConversion"/>
  </si>
  <si>
    <t xml:space="preserve">    2. 일반 프로그램 수와 입시 프로그램 수를 합쳐 계산함.</t>
    <phoneticPr fontId="3" type="noConversion"/>
  </si>
  <si>
    <t>주제구분</t>
    <phoneticPr fontId="3" type="noConversion"/>
  </si>
  <si>
    <t>* 2007년은 주제구분이 다른 연도와 다름</t>
    <phoneticPr fontId="3" type="noConversion"/>
  </si>
  <si>
    <t>주: 1개월 이상 프로그램만 해당됨.</t>
    <phoneticPr fontId="3" type="noConversion"/>
  </si>
  <si>
    <t>(단위: 개)</t>
    <phoneticPr fontId="3" type="noConversion"/>
  </si>
  <si>
    <t>주: 1개월 이상 프로그램만 해당됨.</t>
    <phoneticPr fontId="3" type="noConversion"/>
  </si>
  <si>
    <t>(단위: 개)</t>
    <phoneticPr fontId="3" type="noConversion"/>
  </si>
  <si>
    <t>학교
부설</t>
    <phoneticPr fontId="3" type="noConversion"/>
  </si>
  <si>
    <t>사업장 
부설</t>
    <phoneticPr fontId="3" type="noConversion"/>
  </si>
  <si>
    <r>
      <t>지식</t>
    </r>
    <r>
      <rPr>
        <sz val="10"/>
        <color rgb="FFFFFFFF"/>
        <rFont val="맑은 고딕"/>
        <family val="3"/>
        <charset val="128"/>
        <scheme val="minor"/>
      </rPr>
      <t>･</t>
    </r>
    <r>
      <rPr>
        <sz val="10"/>
        <color rgb="FFFFFFFF"/>
        <rFont val="맑은 고딕"/>
        <family val="3"/>
        <charset val="129"/>
        <scheme val="minor"/>
      </rPr>
      <t>인력</t>
    </r>
    <phoneticPr fontId="3" type="noConversion"/>
  </si>
  <si>
    <r>
      <t>지식</t>
    </r>
    <r>
      <rPr>
        <sz val="10"/>
        <color rgb="FFFFFFFF"/>
        <rFont val="맑은 고딕"/>
        <family val="3"/>
        <charset val="128"/>
        <scheme val="minor"/>
      </rPr>
      <t>･</t>
    </r>
    <r>
      <rPr>
        <sz val="10"/>
        <color rgb="FFFFFFFF"/>
        <rFont val="맑은 고딕"/>
        <family val="3"/>
        <charset val="129"/>
        <scheme val="minor"/>
      </rPr>
      <t>인력</t>
    </r>
  </si>
  <si>
    <t>수도권</t>
  </si>
  <si>
    <t>비수도권</t>
  </si>
  <si>
    <t>미지원</t>
    <phoneticPr fontId="3" type="noConversion"/>
  </si>
  <si>
    <t>지원</t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</si>
  <si>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❚표 1❚ </t>
    </r>
    <r>
      <rPr>
        <sz val="11"/>
        <color rgb="FF000000"/>
        <rFont val="맑은 고딕"/>
        <family val="3"/>
        <charset val="129"/>
        <scheme val="minor"/>
      </rPr>
      <t>연도별 기관유형별 비형식 평생교육기관 프로그램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</si>
  <si>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1❚</t>
    </r>
    <r>
      <rPr>
        <sz val="11"/>
        <color theme="1"/>
        <rFont val="맑은 고딕"/>
        <family val="3"/>
        <charset val="129"/>
        <scheme val="minor"/>
      </rPr>
      <t xml:space="preserve"> 연도별 기관유형별 비형식 평생교육기관 프로그램수</t>
    </r>
    <phoneticPr fontId="3" type="noConversion"/>
  </si>
  <si>
    <r>
      <t>초</t>
    </r>
    <r>
      <rPr>
        <sz val="10"/>
        <color rgb="FF000000"/>
        <rFont val="맑은 고딕"/>
        <family val="3"/>
        <charset val="128"/>
        <scheme val="minor"/>
      </rPr>
      <t>･</t>
    </r>
    <r>
      <rPr>
        <sz val="10"/>
        <color rgb="FF000000"/>
        <rFont val="맑은 고딕"/>
        <family val="3"/>
        <charset val="129"/>
        <scheme val="minor"/>
      </rPr>
      <t>중등학교부설</t>
    </r>
    <phoneticPr fontId="3" type="noConversion"/>
  </si>
  <si>
    <r>
      <t>시</t>
    </r>
    <r>
      <rPr>
        <sz val="10"/>
        <color rgb="FF000000"/>
        <rFont val="맑은 고딕"/>
        <family val="3"/>
        <charset val="128"/>
        <scheme val="minor"/>
      </rPr>
      <t>･</t>
    </r>
    <r>
      <rPr>
        <sz val="10"/>
        <color rgb="FF000000"/>
        <rFont val="맑은 고딕"/>
        <family val="3"/>
        <charset val="129"/>
        <scheme val="minor"/>
      </rPr>
      <t>도평생교육진흥원</t>
    </r>
    <phoneticPr fontId="3" type="noConversion"/>
  </si>
  <si>
    <t>시･도</t>
    <phoneticPr fontId="3" type="noConversion"/>
  </si>
  <si>
    <t>평생교육</t>
    <phoneticPr fontId="3" type="noConversion"/>
  </si>
  <si>
    <t>진흥원</t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</si>
  <si>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❚표 3❚ </t>
    </r>
    <r>
      <rPr>
        <sz val="11"/>
        <color rgb="FF000000"/>
        <rFont val="맑은 고딕"/>
        <family val="3"/>
        <charset val="129"/>
        <scheme val="minor"/>
      </rPr>
      <t>연도별 수요대상별 비형식 평생교육기관 프로그램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</si>
  <si>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❚그림 2❚ </t>
    </r>
    <r>
      <rPr>
        <sz val="11"/>
        <color theme="1"/>
        <rFont val="맑은 고딕"/>
        <family val="2"/>
        <charset val="129"/>
        <scheme val="minor"/>
      </rPr>
      <t>연도별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2"/>
        <charset val="129"/>
        <scheme val="minor"/>
      </rPr>
      <t>수요대상별 비형식 평생교육기관 프로그램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</si>
  <si>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3❚</t>
    </r>
    <r>
      <rPr>
        <sz val="11"/>
        <color theme="1"/>
        <rFont val="맑은 고딕"/>
        <family val="2"/>
        <charset val="129"/>
        <scheme val="minor"/>
      </rPr>
      <t xml:space="preserve"> 연도별 수요대상별 비형식 평생교육기관 프로그램 현황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</si>
  <si>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❚표 5❚</t>
    </r>
    <r>
      <rPr>
        <sz val="11"/>
        <color rgb="FF000000"/>
        <rFont val="맑은 고딕"/>
        <family val="3"/>
        <charset val="129"/>
        <scheme val="minor"/>
      </rPr>
      <t xml:space="preserve"> 연도별 프로그램 계열별 비형식 평생교육기관 프로그램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</si>
  <si>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4❚</t>
    </r>
    <r>
      <rPr>
        <sz val="11"/>
        <color theme="1"/>
        <rFont val="맑은 고딕"/>
        <family val="2"/>
        <charset val="129"/>
        <scheme val="minor"/>
      </rPr>
      <t xml:space="preserve"> 연도별 프로그램 계열별 비형식 평생교육기관 프로그램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</si>
  <si>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5❚</t>
    </r>
    <r>
      <rPr>
        <sz val="11"/>
        <color theme="1"/>
        <rFont val="맑은 고딕"/>
        <family val="2"/>
        <charset val="129"/>
        <scheme val="minor"/>
      </rPr>
      <t xml:space="preserve"> 연도별 프로그램 계열별 비형식 평생교육기관 프로그램 현황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</si>
  <si>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❚표 7❚</t>
    </r>
    <r>
      <rPr>
        <sz val="11"/>
        <color rgb="FF000000"/>
        <rFont val="맑은 고딕"/>
        <family val="3"/>
        <charset val="129"/>
        <scheme val="minor"/>
      </rPr>
      <t xml:space="preserve"> 연도별 주제구분별 비형식 평생교육기관 프로그램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</si>
  <si>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6❚</t>
    </r>
    <r>
      <rPr>
        <sz val="11"/>
        <color theme="1"/>
        <rFont val="맑은 고딕"/>
        <family val="2"/>
        <charset val="129"/>
        <scheme val="minor"/>
      </rPr>
      <t xml:space="preserve"> 연도별 주제구분별 비형식 평생교육기관 프로그램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</si>
  <si>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7❚</t>
    </r>
    <r>
      <rPr>
        <sz val="11"/>
        <color theme="1"/>
        <rFont val="맑은 고딕"/>
        <family val="2"/>
        <charset val="129"/>
        <scheme val="minor"/>
      </rPr>
      <t xml:space="preserve"> 연도별 주제구분별 비형식 평생교육기관 프로그램 현황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</si>
  <si>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❚표 9❚</t>
    </r>
    <r>
      <rPr>
        <sz val="11"/>
        <color rgb="FF000000"/>
        <rFont val="맑은 고딕"/>
        <family val="3"/>
        <charset val="129"/>
        <scheme val="minor"/>
      </rPr>
      <t xml:space="preserve"> 연도별 교육기간별 비형식 평생교육기관 프로그램수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</si>
  <si>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8❚</t>
    </r>
    <r>
      <rPr>
        <sz val="11"/>
        <color theme="1"/>
        <rFont val="맑은 고딕"/>
        <family val="2"/>
        <charset val="129"/>
        <scheme val="minor"/>
      </rPr>
      <t xml:space="preserve"> 연도별 교육기관별 비형식 평생교육기관 프로그램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</si>
  <si>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9❚</t>
    </r>
    <r>
      <rPr>
        <sz val="11"/>
        <color theme="1"/>
        <rFont val="맑은 고딕"/>
        <family val="2"/>
        <charset val="129"/>
        <scheme val="minor"/>
      </rPr>
      <t xml:space="preserve"> 연도별 </t>
    </r>
    <r>
      <rPr>
        <sz val="11"/>
        <color theme="1"/>
        <rFont val="맑은 고딕"/>
        <family val="3"/>
        <charset val="128"/>
        <scheme val="minor"/>
      </rPr>
      <t>교육기관</t>
    </r>
    <r>
      <rPr>
        <sz val="11"/>
        <color theme="1"/>
        <rFont val="맑은 고딕"/>
        <family val="2"/>
        <charset val="129"/>
        <scheme val="minor"/>
      </rPr>
      <t>별 비형식 평생교육기관 프로그램 현황</t>
    </r>
    <phoneticPr fontId="3" type="noConversion"/>
  </si>
  <si>
    <t>연간</t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</si>
  <si>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❚표 11❚ </t>
    </r>
    <r>
      <rPr>
        <sz val="11"/>
        <color rgb="FF000000"/>
        <rFont val="맑은 고딕"/>
        <family val="3"/>
        <charset val="129"/>
        <scheme val="minor"/>
      </rPr>
      <t>연도별 학점인정여부별 비형식 평생교육기관 프로그램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</si>
  <si>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❚그림 10❚ </t>
    </r>
    <r>
      <rPr>
        <sz val="11"/>
        <color theme="1"/>
        <rFont val="맑은 고딕"/>
        <family val="2"/>
        <charset val="129"/>
        <scheme val="minor"/>
      </rPr>
      <t>연도별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3"/>
        <charset val="128"/>
        <scheme val="minor"/>
      </rPr>
      <t>학점인정여부</t>
    </r>
    <r>
      <rPr>
        <sz val="11"/>
        <color theme="1"/>
        <rFont val="맑은 고딕"/>
        <family val="2"/>
        <charset val="129"/>
        <scheme val="minor"/>
      </rPr>
      <t>별 비형식 평생교육기관 프로그램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</si>
  <si>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❚그림 11❚ </t>
    </r>
    <r>
      <rPr>
        <sz val="11"/>
        <color theme="1"/>
        <rFont val="맑은 고딕"/>
        <family val="2"/>
        <charset val="129"/>
        <scheme val="minor"/>
      </rPr>
      <t>연도별</t>
    </r>
    <r>
      <rPr>
        <sz val="11"/>
        <color theme="1"/>
        <rFont val="맑은 고딕"/>
        <family val="3"/>
        <charset val="129"/>
        <scheme val="minor"/>
      </rPr>
      <t xml:space="preserve"> 학점인정여부별 비형식 평생교육기관 프로그램 현황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</si>
  <si>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❚표 13❚ </t>
    </r>
    <r>
      <rPr>
        <sz val="11"/>
        <color rgb="FF000000"/>
        <rFont val="맑은 고딕"/>
        <family val="3"/>
        <charset val="129"/>
        <scheme val="minor"/>
      </rPr>
      <t>연도별 수강료 유</t>
    </r>
    <r>
      <rPr>
        <sz val="11"/>
        <color rgb="FF000000"/>
        <rFont val="맑은 고딕"/>
        <family val="3"/>
        <charset val="128"/>
        <scheme val="minor"/>
      </rPr>
      <t>･</t>
    </r>
    <r>
      <rPr>
        <sz val="11"/>
        <color rgb="FF000000"/>
        <rFont val="맑은 고딕"/>
        <family val="3"/>
        <charset val="129"/>
        <scheme val="minor"/>
      </rPr>
      <t>무별 비형식 평생교육기관 프로그램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</si>
  <si>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❚그림 12❚ </t>
    </r>
    <r>
      <rPr>
        <sz val="11"/>
        <color theme="1"/>
        <rFont val="맑은 고딕"/>
        <family val="2"/>
        <charset val="129"/>
        <scheme val="minor"/>
      </rPr>
      <t>연도별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3"/>
        <charset val="128"/>
        <scheme val="minor"/>
      </rPr>
      <t>수강료</t>
    </r>
    <r>
      <rPr>
        <sz val="11"/>
        <color theme="1"/>
        <rFont val="맑은 고딕"/>
        <family val="2"/>
        <charset val="129"/>
        <scheme val="minor"/>
      </rPr>
      <t xml:space="preserve"> 유</t>
    </r>
    <r>
      <rPr>
        <sz val="11"/>
        <color theme="1"/>
        <rFont val="맑은 고딕"/>
        <family val="3"/>
        <charset val="128"/>
        <scheme val="minor"/>
      </rPr>
      <t>･</t>
    </r>
    <r>
      <rPr>
        <sz val="11"/>
        <color theme="1"/>
        <rFont val="맑은 고딕"/>
        <family val="2"/>
        <charset val="129"/>
        <scheme val="minor"/>
      </rPr>
      <t>무별 비형식 평생교육기관 프로그램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</si>
  <si>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13❚</t>
    </r>
    <r>
      <rPr>
        <sz val="11"/>
        <color theme="1"/>
        <rFont val="맑은 고딕"/>
        <family val="2"/>
        <charset val="129"/>
        <scheme val="minor"/>
      </rPr>
      <t xml:space="preserve"> 연도별 </t>
    </r>
    <r>
      <rPr>
        <sz val="11"/>
        <color theme="1"/>
        <rFont val="맑은 고딕"/>
        <family val="3"/>
        <charset val="128"/>
        <scheme val="minor"/>
      </rPr>
      <t>수강료</t>
    </r>
    <r>
      <rPr>
        <sz val="11"/>
        <color theme="1"/>
        <rFont val="맑은 고딕"/>
        <family val="2"/>
        <charset val="129"/>
        <scheme val="minor"/>
      </rPr>
      <t xml:space="preserve"> 유</t>
    </r>
    <r>
      <rPr>
        <sz val="11"/>
        <color theme="1"/>
        <rFont val="맑은 고딕"/>
        <family val="3"/>
        <charset val="128"/>
        <scheme val="minor"/>
      </rPr>
      <t>･</t>
    </r>
    <r>
      <rPr>
        <sz val="11"/>
        <color theme="1"/>
        <rFont val="맑은 고딕"/>
        <family val="2"/>
        <charset val="129"/>
        <scheme val="minor"/>
      </rPr>
      <t>무별 비형식 평생교육기관 프로그램 현황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</si>
  <si>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❚표 15❚</t>
    </r>
    <r>
      <rPr>
        <sz val="11"/>
        <color rgb="FF000000"/>
        <rFont val="맑은 고딕"/>
        <family val="3"/>
        <charset val="129"/>
        <scheme val="minor"/>
      </rPr>
      <t xml:space="preserve"> 연도별 재정지원 여부별 비형식 평생교육기관 프로그램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</si>
  <si>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❚그림 14❚ </t>
    </r>
    <r>
      <rPr>
        <sz val="11"/>
        <color theme="1"/>
        <rFont val="맑은 고딕"/>
        <family val="2"/>
        <charset val="129"/>
        <scheme val="minor"/>
      </rPr>
      <t>연도별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3"/>
        <charset val="128"/>
        <scheme val="minor"/>
      </rPr>
      <t>재정지원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3"/>
        <charset val="128"/>
        <scheme val="minor"/>
      </rPr>
      <t>여부별</t>
    </r>
    <r>
      <rPr>
        <sz val="11"/>
        <color theme="1"/>
        <rFont val="맑은 고딕"/>
        <family val="2"/>
        <charset val="129"/>
        <scheme val="minor"/>
      </rPr>
      <t xml:space="preserve"> 비형식 평생교육기관 프로그램 수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</si>
  <si>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❚그림 15❚</t>
    </r>
    <r>
      <rPr>
        <sz val="11"/>
        <color theme="1"/>
        <rFont val="맑은 고딕"/>
        <family val="2"/>
        <charset val="129"/>
        <scheme val="minor"/>
      </rPr>
      <t xml:space="preserve"> 연도별 </t>
    </r>
    <r>
      <rPr>
        <sz val="11"/>
        <color theme="1"/>
        <rFont val="맑은 고딕"/>
        <family val="3"/>
        <charset val="128"/>
        <scheme val="minor"/>
      </rPr>
      <t>재정지원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1"/>
        <color theme="1"/>
        <rFont val="맑은 고딕"/>
        <family val="3"/>
        <charset val="128"/>
        <scheme val="minor"/>
      </rPr>
      <t>여부별</t>
    </r>
    <r>
      <rPr>
        <sz val="11"/>
        <color theme="1"/>
        <rFont val="맑은 고딕"/>
        <family val="2"/>
        <charset val="129"/>
        <scheme val="minor"/>
      </rPr>
      <t xml:space="preserve"> 비형식 평생교육기관 프로그램 현황</t>
    </r>
    <phoneticPr fontId="3" type="noConversion"/>
  </si>
  <si>
    <r>
      <t>초</t>
    </r>
    <r>
      <rPr>
        <sz val="10"/>
        <color rgb="FFFFFFFF"/>
        <rFont val="맑은 고딕"/>
        <family val="3"/>
        <charset val="128"/>
        <scheme val="minor"/>
      </rPr>
      <t>･중등</t>
    </r>
    <phoneticPr fontId="3" type="noConversion"/>
  </si>
  <si>
    <t>학교부설</t>
    <phoneticPr fontId="3" type="noConversion"/>
  </si>
  <si>
    <t>전체</t>
    <phoneticPr fontId="3" type="noConversion"/>
  </si>
  <si>
    <t>미지원</t>
    <phoneticPr fontId="3" type="noConversion"/>
  </si>
  <si>
    <t>지원</t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</si>
  <si>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❚표 2❚ </t>
    </r>
    <r>
      <rPr>
        <sz val="11"/>
        <color rgb="FF000000"/>
        <rFont val="맑은 고딕"/>
        <family val="3"/>
        <charset val="129"/>
        <scheme val="minor"/>
      </rPr>
      <t>지역별 기관유형별 비형식 평생교육기관 프로그램 수 (2022)</t>
    </r>
    <phoneticPr fontId="3" type="noConversion"/>
  </si>
  <si>
    <r>
      <t>초</t>
    </r>
    <r>
      <rPr>
        <sz val="8"/>
        <color theme="0" tint="-4.9989318521683403E-2"/>
        <rFont val="맑은 고딕"/>
        <family val="3"/>
        <charset val="128"/>
        <scheme val="minor"/>
      </rPr>
      <t>･</t>
    </r>
    <r>
      <rPr>
        <sz val="8"/>
        <color theme="0" tint="-4.9989318521683403E-2"/>
        <rFont val="맑은 고딕"/>
        <family val="3"/>
        <charset val="129"/>
        <scheme val="minor"/>
      </rPr>
      <t>중등학교부설</t>
    </r>
    <phoneticPr fontId="3" type="noConversion"/>
  </si>
  <si>
    <r>
      <t>시</t>
    </r>
    <r>
      <rPr>
        <sz val="8"/>
        <color theme="0" tint="-4.9989318521683403E-2"/>
        <rFont val="맑은 고딕"/>
        <family val="3"/>
        <charset val="128"/>
        <scheme val="minor"/>
      </rPr>
      <t>･</t>
    </r>
    <r>
      <rPr>
        <sz val="8"/>
        <color theme="0" tint="-4.9989318521683403E-2"/>
        <rFont val="맑은 고딕"/>
        <family val="3"/>
        <charset val="129"/>
        <scheme val="minor"/>
      </rPr>
      <t>도평생교육진흥원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</si>
  <si>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❚표 16❚ </t>
    </r>
    <r>
      <rPr>
        <sz val="11"/>
        <color rgb="FF000000"/>
        <rFont val="맑은 고딕"/>
        <family val="3"/>
        <charset val="129"/>
        <scheme val="minor"/>
      </rPr>
      <t>기관유형별 재정지원 여부별 비형식 평생교육기관 프로그램 수(2023)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</si>
  <si>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❚표 4❚</t>
    </r>
    <r>
      <rPr>
        <sz val="11"/>
        <color rgb="FF000000"/>
        <rFont val="맑은 고딕"/>
        <family val="3"/>
        <charset val="129"/>
        <scheme val="minor"/>
      </rPr>
      <t xml:space="preserve"> 기관유형별 수요대상별 비형식 평생교육기관 프로그램 수(2023)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</si>
  <si>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❚표 6❚</t>
    </r>
    <r>
      <rPr>
        <sz val="11"/>
        <color rgb="FF000000"/>
        <rFont val="맑은 고딕"/>
        <family val="3"/>
        <charset val="129"/>
        <scheme val="minor"/>
      </rPr>
      <t xml:space="preserve"> 기관유형별 프로그램 계열별 비형식 평생교육기관 프로그램 수(2023)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</si>
  <si>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❚표 8❚ </t>
    </r>
    <r>
      <rPr>
        <sz val="11"/>
        <color rgb="FF000000"/>
        <rFont val="맑은 고딕"/>
        <family val="3"/>
        <charset val="129"/>
        <scheme val="minor"/>
      </rPr>
      <t>기관유형별 주제구분별 비형식 평생교육기관 프로그램 수(2023)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</si>
  <si>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 xml:space="preserve">❚표 10❚ </t>
    </r>
    <r>
      <rPr>
        <sz val="11"/>
        <color rgb="FF000000"/>
        <rFont val="맑은 고딕"/>
        <family val="3"/>
        <charset val="129"/>
        <scheme val="minor"/>
      </rPr>
      <t>기관유형별 교육기간별 비형식 평생교육기관 프로그램 수(2023)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</si>
  <si>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❚표 12❚</t>
    </r>
    <r>
      <rPr>
        <sz val="11"/>
        <color rgb="FF000000"/>
        <rFont val="맑은 고딕"/>
        <family val="3"/>
        <charset val="129"/>
        <scheme val="minor"/>
      </rPr>
      <t xml:space="preserve"> 기관유형별 학점인정여부별 비형식 평생교육기관 프로그램 수(2023)</t>
    </r>
    <phoneticPr fontId="3" type="noConversion"/>
  </si>
  <si>
    <r>
      <rPr>
        <b/>
        <sz val="11"/>
        <color theme="3"/>
        <rFont val="맑은 고딕"/>
        <family val="3"/>
        <charset val="129"/>
        <scheme val="minor"/>
      </rPr>
      <t>❚표 14❚</t>
    </r>
    <r>
      <rPr>
        <sz val="11"/>
        <color rgb="FF000000"/>
        <rFont val="맑은 고딕"/>
        <family val="3"/>
        <charset val="129"/>
        <scheme val="minor"/>
      </rPr>
      <t xml:space="preserve"> 기관유형별 수강료 유</t>
    </r>
    <r>
      <rPr>
        <sz val="11"/>
        <color rgb="FF000000"/>
        <rFont val="맑은 고딕"/>
        <family val="3"/>
        <charset val="128"/>
        <scheme val="minor"/>
      </rPr>
      <t>･</t>
    </r>
    <r>
      <rPr>
        <sz val="11"/>
        <color rgb="FF000000"/>
        <rFont val="맑은 고딕"/>
        <family val="3"/>
        <charset val="129"/>
        <scheme val="minor"/>
      </rPr>
      <t>무별 비형식 평생교육기관 프로그램 수(2023)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</si>
</sst>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.0"/>
  </numFmts>
  <fonts count="35" x14ac:knownFonts="1">
    <font>
      <sz val="11"/>
      <color theme="1"/>
      <name val="맑은 고딕"/>
      <family val="2"/>
      <charset val="129"/>
      <scheme val="minor"/>
    </font>
    <font>
      <sz val="8"/>
      <color rgb="FF00A0E9"/>
      <name val="맑은 고딕"/>
      <family val="3"/>
      <charset val="129"/>
      <scheme val="minor"/>
    </font>
    <font>
      <sz val="8"/>
      <color rgb="FF00000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8"/>
      <scheme val="minor"/>
    </font>
    <font>
      <sz val="8"/>
      <color theme="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color rgb="FF00A0E9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rgb="FFFFFFFF"/>
      <name val="맑은 고딕"/>
      <family val="3"/>
      <charset val="129"/>
      <scheme val="minor"/>
    </font>
    <font>
      <sz val="11"/>
      <color rgb="FF00A0E9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rgb="FF000000"/>
      <name val="맑은 고딕"/>
      <family val="3"/>
      <charset val="128"/>
      <scheme val="minor"/>
    </font>
    <font>
      <sz val="11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</font>
    <font>
      <sz val="10"/>
      <color rgb="FFFFFFFF"/>
      <name val="맑은 고딕"/>
      <family val="3"/>
      <charset val="128"/>
      <scheme val="minor"/>
    </font>
    <font>
      <sz val="11"/>
      <color rgb="FFFF0000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inor"/>
    </font>
    <font>
      <sz val="10"/>
      <color rgb="FF000000"/>
      <name val="맑은 고딕"/>
      <family val="3"/>
      <charset val="128"/>
      <scheme val="minor"/>
    </font>
    <font>
      <sz val="8"/>
      <color rgb="FFFF0000"/>
      <name val="맑은 고딕"/>
      <family val="3"/>
      <charset val="129"/>
      <scheme val="major"/>
    </font>
    <font>
      <sz val="8"/>
      <color theme="0" tint="-4.9989318521683403E-2"/>
      <name val="맑은 고딕"/>
      <family val="3"/>
      <charset val="129"/>
      <scheme val="minor"/>
    </font>
    <font>
      <sz val="11"/>
      <color theme="0" tint="-4.9989318521683403E-2"/>
      <name val="맑은 고딕"/>
      <family val="3"/>
      <charset val="129"/>
      <scheme val="minor"/>
    </font>
    <font>
      <sz val="8"/>
      <color theme="0" tint="-4.9989318521683403E-2"/>
      <name val="맑은 고딕"/>
      <family val="3"/>
      <charset val="129"/>
      <scheme val="major"/>
    </font>
    <font>
      <sz val="8"/>
      <color theme="0" tint="-4.9989318521683403E-2"/>
      <name val="맑은 고딕"/>
      <family val="3"/>
      <charset val="128"/>
      <scheme val="minor"/>
    </font>
    <font>
      <sz val="8"/>
      <color theme="0" tint="-0.14999847407452621"/>
      <name val="맑은 고딕"/>
      <family val="3"/>
      <charset val="129"/>
      <scheme val="minor"/>
    </font>
    <font>
      <sz val="11"/>
      <color theme="0" tint="-0.14999847407452621"/>
      <name val="맑은 고딕"/>
      <family val="3"/>
      <charset val="129"/>
      <scheme val="minor"/>
    </font>
    <font>
      <sz val="8"/>
      <color theme="0" tint="-0.14999847407452621"/>
      <name val="맑은 고딕"/>
      <family val="3"/>
      <charset val="129"/>
      <scheme val="major"/>
    </font>
    <font>
      <sz val="10"/>
      <color theme="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50">
    <border>
      <left/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rgb="FFFFFFFF"/>
      </left>
      <right style="thin">
        <color theme="3"/>
      </right>
      <top/>
      <bottom/>
      <diagonal/>
    </border>
    <border diagonalDown="1"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 style="thin">
        <color theme="3"/>
      </diagonal>
    </border>
    <border diagonalDown="1"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 style="thin">
        <color theme="3"/>
      </diagonal>
    </border>
    <border diagonalDown="1"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 style="thin">
        <color theme="3"/>
      </diagonal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/>
      </left>
      <right/>
      <top style="medium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medium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3"/>
      </right>
      <top/>
      <bottom/>
      <diagonal/>
    </border>
    <border>
      <left style="medium">
        <color indexed="64"/>
      </left>
      <right style="thin">
        <color theme="3"/>
      </right>
      <top/>
      <bottom style="medium">
        <color indexed="64"/>
      </bottom>
      <diagonal/>
    </border>
    <border>
      <left style="thin">
        <color theme="3"/>
      </left>
      <right/>
      <top style="thin">
        <color theme="3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3"/>
      </right>
      <top style="medium">
        <color indexed="64"/>
      </top>
      <bottom/>
      <diagonal/>
    </border>
    <border>
      <left style="thin">
        <color theme="3"/>
      </left>
      <right/>
      <top style="medium">
        <color indexed="64"/>
      </top>
      <bottom style="thin">
        <color theme="3"/>
      </bottom>
      <diagonal/>
    </border>
    <border>
      <left style="thin">
        <color theme="3"/>
      </left>
      <right/>
      <top style="thin">
        <color indexed="64"/>
      </top>
      <bottom style="thin">
        <color theme="3"/>
      </bottom>
      <diagonal/>
    </border>
    <border>
      <left/>
      <right style="thin">
        <color rgb="FFFFFFFF"/>
      </right>
      <top style="thin">
        <color indexed="64"/>
      </top>
      <bottom/>
      <diagonal/>
    </border>
    <border>
      <left style="thin">
        <color rgb="FFFFFFFF"/>
      </left>
      <right/>
      <top style="thin">
        <color indexed="64"/>
      </top>
      <bottom style="thin">
        <color rgb="FFFFFFFF"/>
      </bottom>
      <diagonal/>
    </border>
    <border>
      <left/>
      <right/>
      <top style="thin">
        <color indexed="64"/>
      </top>
      <bottom style="thin">
        <color rgb="FFFFFFFF"/>
      </bottom>
      <diagonal/>
    </border>
    <border>
      <left/>
      <right style="thin">
        <color rgb="FFFFFFFF"/>
      </right>
      <top style="thin">
        <color indexed="64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indexed="64"/>
      </top>
      <bottom/>
      <diagonal/>
    </border>
    <border>
      <left style="thin">
        <color rgb="FFFFFFFF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 style="thin">
        <color rgb="FFFFFFFF"/>
      </right>
      <top/>
      <bottom style="medium">
        <color indexed="64"/>
      </bottom>
      <diagonal/>
    </border>
    <border>
      <left style="thin">
        <color rgb="FFFFFFFF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6" fillId="0" borderId="0" applyFont="0" applyFill="0" applyBorder="0" applyAlignment="0" applyProtection="0">
      <alignment vertical="center"/>
    </xf>
  </cellStyleXfs>
  <cellXfs count="196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Border="1">
      <alignment vertical="center"/>
    </xf>
    <xf numFmtId="0" fontId="9" fillId="0" borderId="0" xfId="0" applyFont="1">
      <alignment vertical="center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10" fillId="0" borderId="0" xfId="0" applyFont="1">
      <alignment vertical="center"/>
    </xf>
    <xf numFmtId="0" fontId="11" fillId="0" borderId="0" xfId="0" applyFont="1" applyAlignment="1">
      <alignment vertical="center"/>
    </xf>
    <xf numFmtId="0" fontId="13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3" fontId="12" fillId="2" borderId="8" xfId="0" applyNumberFormat="1" applyFont="1" applyFill="1" applyBorder="1" applyAlignment="1">
      <alignment horizontal="right" vertical="center" wrapText="1"/>
    </xf>
    <xf numFmtId="0" fontId="12" fillId="0" borderId="9" xfId="0" applyFont="1" applyBorder="1" applyAlignment="1">
      <alignment horizontal="center" vertical="center" wrapText="1"/>
    </xf>
    <xf numFmtId="3" fontId="12" fillId="0" borderId="9" xfId="0" applyNumberFormat="1" applyFont="1" applyBorder="1" applyAlignment="1">
      <alignment horizontal="right" vertical="center" wrapText="1"/>
    </xf>
    <xf numFmtId="0" fontId="12" fillId="0" borderId="9" xfId="0" applyFont="1" applyBorder="1" applyAlignment="1">
      <alignment horizontal="right" vertical="center" wrapText="1"/>
    </xf>
    <xf numFmtId="0" fontId="12" fillId="0" borderId="10" xfId="0" applyFont="1" applyBorder="1" applyAlignment="1">
      <alignment horizontal="center" vertical="center" wrapText="1"/>
    </xf>
    <xf numFmtId="3" fontId="12" fillId="0" borderId="10" xfId="0" applyNumberFormat="1" applyFont="1" applyBorder="1" applyAlignment="1">
      <alignment horizontal="right" vertical="center" wrapText="1"/>
    </xf>
    <xf numFmtId="0" fontId="12" fillId="0" borderId="10" xfId="0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4" borderId="7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vertical="center" wrapText="1"/>
    </xf>
    <xf numFmtId="0" fontId="13" fillId="4" borderId="3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41" fontId="12" fillId="3" borderId="8" xfId="1" applyFont="1" applyFill="1" applyBorder="1" applyAlignment="1">
      <alignment horizontal="center" vertical="center" wrapText="1"/>
    </xf>
    <xf numFmtId="41" fontId="12" fillId="0" borderId="9" xfId="1" applyFont="1" applyFill="1" applyBorder="1" applyAlignment="1">
      <alignment horizontal="center" vertical="center" wrapText="1"/>
    </xf>
    <xf numFmtId="41" fontId="12" fillId="0" borderId="10" xfId="1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12" fillId="0" borderId="0" xfId="0" applyFont="1" applyAlignment="1">
      <alignment vertical="center"/>
    </xf>
    <xf numFmtId="3" fontId="12" fillId="2" borderId="8" xfId="0" applyNumberFormat="1" applyFont="1" applyFill="1" applyBorder="1" applyAlignment="1">
      <alignment horizontal="center" vertical="center" wrapText="1"/>
    </xf>
    <xf numFmtId="3" fontId="12" fillId="0" borderId="9" xfId="0" applyNumberFormat="1" applyFont="1" applyBorder="1" applyAlignment="1">
      <alignment horizontal="center" vertical="center" wrapText="1"/>
    </xf>
    <xf numFmtId="3" fontId="12" fillId="0" borderId="9" xfId="0" applyNumberFormat="1" applyFont="1" applyBorder="1" applyAlignment="1">
      <alignment horizontal="left" vertical="center"/>
    </xf>
    <xf numFmtId="3" fontId="12" fillId="0" borderId="10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2" fillId="2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8" fillId="0" borderId="0" xfId="0" applyFont="1">
      <alignment vertical="center"/>
    </xf>
    <xf numFmtId="41" fontId="12" fillId="3" borderId="8" xfId="1" applyFont="1" applyFill="1" applyBorder="1" applyAlignment="1">
      <alignment horizontal="right" vertical="center" wrapText="1"/>
    </xf>
    <xf numFmtId="41" fontId="21" fillId="0" borderId="9" xfId="1" applyFont="1" applyFill="1" applyBorder="1" applyAlignment="1">
      <alignment horizontal="right" vertical="center" wrapText="1"/>
    </xf>
    <xf numFmtId="41" fontId="12" fillId="0" borderId="9" xfId="1" applyFont="1" applyFill="1" applyBorder="1" applyAlignment="1">
      <alignment horizontal="right" vertical="center" wrapText="1"/>
    </xf>
    <xf numFmtId="41" fontId="21" fillId="0" borderId="13" xfId="1" applyFont="1" applyFill="1" applyBorder="1" applyAlignment="1">
      <alignment horizontal="right" vertical="center" wrapText="1"/>
    </xf>
    <xf numFmtId="41" fontId="21" fillId="0" borderId="14" xfId="1" applyFont="1" applyFill="1" applyBorder="1" applyAlignment="1">
      <alignment horizontal="right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3" fillId="0" borderId="16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0" fillId="0" borderId="0" xfId="0">
      <alignment vertical="center"/>
    </xf>
    <xf numFmtId="41" fontId="12" fillId="0" borderId="10" xfId="1" applyFont="1" applyBorder="1" applyAlignment="1">
      <alignment horizontal="right" vertical="center" wrapText="1"/>
    </xf>
    <xf numFmtId="0" fontId="0" fillId="0" borderId="0" xfId="0">
      <alignment vertical="center"/>
    </xf>
    <xf numFmtId="0" fontId="12" fillId="0" borderId="0" xfId="0" applyFont="1" applyAlignment="1">
      <alignment horizontal="right" vertical="center"/>
    </xf>
    <xf numFmtId="0" fontId="14" fillId="4" borderId="2" xfId="0" applyFont="1" applyFill="1" applyBorder="1" applyAlignment="1">
      <alignment horizontal="center" vertical="center" wrapText="1"/>
    </xf>
    <xf numFmtId="3" fontId="12" fillId="0" borderId="9" xfId="0" applyNumberFormat="1" applyFont="1" applyBorder="1" applyAlignment="1">
      <alignment horizontal="right" vertical="center" wrapText="1"/>
    </xf>
    <xf numFmtId="0" fontId="12" fillId="0" borderId="9" xfId="0" applyFont="1" applyBorder="1" applyAlignment="1">
      <alignment horizontal="right" vertical="center" wrapText="1"/>
    </xf>
    <xf numFmtId="3" fontId="12" fillId="0" borderId="10" xfId="0" applyNumberFormat="1" applyFont="1" applyBorder="1" applyAlignment="1">
      <alignment horizontal="right" vertical="center" wrapText="1"/>
    </xf>
    <xf numFmtId="0" fontId="12" fillId="0" borderId="10" xfId="0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14" fillId="4" borderId="7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41" fontId="12" fillId="0" borderId="9" xfId="1" applyFont="1" applyBorder="1" applyAlignment="1">
      <alignment horizontal="right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23" fillId="0" borderId="0" xfId="0" applyFont="1">
      <alignment vertical="center"/>
    </xf>
    <xf numFmtId="0" fontId="24" fillId="0" borderId="0" xfId="0" applyFont="1" applyFill="1" applyBorder="1">
      <alignment vertical="center"/>
    </xf>
    <xf numFmtId="0" fontId="24" fillId="0" borderId="0" xfId="0" applyFont="1">
      <alignment vertical="center"/>
    </xf>
    <xf numFmtId="0" fontId="23" fillId="0" borderId="0" xfId="0" applyFont="1" applyBorder="1">
      <alignment vertical="center"/>
    </xf>
    <xf numFmtId="0" fontId="22" fillId="4" borderId="2" xfId="0" applyFont="1" applyFill="1" applyBorder="1" applyAlignment="1">
      <alignment horizontal="center" vertical="center" wrapText="1"/>
    </xf>
    <xf numFmtId="41" fontId="12" fillId="2" borderId="8" xfId="1" applyFont="1" applyFill="1" applyBorder="1" applyAlignment="1">
      <alignment horizontal="right" vertical="center" wrapText="1"/>
    </xf>
    <xf numFmtId="41" fontId="12" fillId="0" borderId="10" xfId="1" applyFont="1" applyFill="1" applyBorder="1" applyAlignment="1">
      <alignment horizontal="right" vertical="center" wrapText="1"/>
    </xf>
    <xf numFmtId="0" fontId="24" fillId="0" borderId="0" xfId="0" applyFont="1" applyBorder="1" applyAlignment="1">
      <alignment horizontal="center" vertical="center" wrapText="1"/>
    </xf>
    <xf numFmtId="176" fontId="26" fillId="0" borderId="0" xfId="0" applyNumberFormat="1" applyFont="1" applyBorder="1" applyAlignment="1">
      <alignment horizontal="right" vertical="center" wrapText="1"/>
    </xf>
    <xf numFmtId="0" fontId="20" fillId="0" borderId="0" xfId="0" applyFont="1">
      <alignment vertical="center"/>
    </xf>
    <xf numFmtId="0" fontId="14" fillId="4" borderId="7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41" fontId="12" fillId="0" borderId="0" xfId="1" applyFont="1" applyBorder="1" applyAlignment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27" fillId="0" borderId="0" xfId="0" applyFont="1">
      <alignment vertical="center"/>
    </xf>
    <xf numFmtId="0" fontId="27" fillId="0" borderId="0" xfId="0" applyFont="1" applyFill="1" applyBorder="1" applyAlignment="1">
      <alignment horizontal="center" vertical="center" wrapText="1"/>
    </xf>
    <xf numFmtId="0" fontId="28" fillId="0" borderId="0" xfId="0" applyFont="1">
      <alignment vertical="center"/>
    </xf>
    <xf numFmtId="3" fontId="29" fillId="0" borderId="0" xfId="0" applyNumberFormat="1" applyFont="1" applyBorder="1" applyAlignment="1">
      <alignment horizontal="right" vertical="center" wrapText="1"/>
    </xf>
    <xf numFmtId="3" fontId="27" fillId="0" borderId="0" xfId="0" applyNumberFormat="1" applyFont="1">
      <alignment vertical="center"/>
    </xf>
    <xf numFmtId="0" fontId="27" fillId="0" borderId="0" xfId="0" applyFont="1" applyBorder="1" applyAlignment="1">
      <alignment horizontal="center" vertical="center" wrapText="1"/>
    </xf>
    <xf numFmtId="176" fontId="29" fillId="0" borderId="0" xfId="0" applyNumberFormat="1" applyFont="1" applyBorder="1" applyAlignment="1">
      <alignment horizontal="right" vertical="center" wrapText="1"/>
    </xf>
    <xf numFmtId="41" fontId="27" fillId="0" borderId="0" xfId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/>
    </xf>
    <xf numFmtId="3" fontId="24" fillId="0" borderId="0" xfId="0" applyNumberFormat="1" applyFont="1" applyBorder="1" applyAlignment="1">
      <alignment horizontal="right" vertical="center" wrapText="1"/>
    </xf>
    <xf numFmtId="0" fontId="24" fillId="0" borderId="0" xfId="0" applyFont="1" applyBorder="1" applyAlignment="1">
      <alignment horizontal="right" vertical="center" wrapText="1"/>
    </xf>
    <xf numFmtId="0" fontId="24" fillId="0" borderId="0" xfId="0" applyFont="1" applyBorder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/>
    </xf>
    <xf numFmtId="3" fontId="27" fillId="0" borderId="0" xfId="0" applyNumberFormat="1" applyFont="1" applyBorder="1" applyAlignment="1">
      <alignment horizontal="right" vertical="center" wrapText="1"/>
    </xf>
    <xf numFmtId="0" fontId="24" fillId="0" borderId="0" xfId="0" applyFont="1" applyBorder="1" applyAlignment="1">
      <alignment vertical="center"/>
    </xf>
    <xf numFmtId="0" fontId="31" fillId="0" borderId="0" xfId="0" applyFont="1" applyFill="1" applyBorder="1" applyAlignment="1">
      <alignment horizontal="center" vertical="center" wrapText="1"/>
    </xf>
    <xf numFmtId="0" fontId="32" fillId="0" borderId="0" xfId="0" applyFont="1">
      <alignment vertical="center"/>
    </xf>
    <xf numFmtId="0" fontId="31" fillId="0" borderId="0" xfId="0" applyFont="1" applyBorder="1" applyAlignment="1">
      <alignment horizontal="center" vertical="center" wrapText="1"/>
    </xf>
    <xf numFmtId="176" fontId="33" fillId="0" borderId="0" xfId="0" applyNumberFormat="1" applyFont="1" applyBorder="1" applyAlignment="1">
      <alignment horizontal="right" vertical="center" wrapText="1"/>
    </xf>
    <xf numFmtId="0" fontId="31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4" fillId="4" borderId="7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4" borderId="7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41" fontId="34" fillId="0" borderId="18" xfId="1" applyFont="1" applyBorder="1">
      <alignment vertical="center"/>
    </xf>
    <xf numFmtId="41" fontId="34" fillId="0" borderId="22" xfId="1" applyFont="1" applyBorder="1">
      <alignment vertical="center"/>
    </xf>
    <xf numFmtId="41" fontId="34" fillId="0" borderId="18" xfId="1" applyFont="1" applyBorder="1" applyAlignment="1">
      <alignment vertical="center"/>
    </xf>
    <xf numFmtId="41" fontId="34" fillId="0" borderId="22" xfId="1" applyFont="1" applyBorder="1" applyAlignment="1">
      <alignment vertical="center"/>
    </xf>
    <xf numFmtId="41" fontId="12" fillId="2" borderId="19" xfId="1" applyFont="1" applyFill="1" applyBorder="1" applyAlignment="1">
      <alignment vertical="center"/>
    </xf>
    <xf numFmtId="41" fontId="12" fillId="0" borderId="20" xfId="1" applyFont="1" applyBorder="1" applyAlignment="1">
      <alignment vertical="center"/>
    </xf>
    <xf numFmtId="41" fontId="12" fillId="0" borderId="21" xfId="1" applyFont="1" applyBorder="1" applyAlignment="1">
      <alignment vertical="center"/>
    </xf>
    <xf numFmtId="41" fontId="34" fillId="3" borderId="18" xfId="1" applyFont="1" applyFill="1" applyBorder="1" applyAlignment="1">
      <alignment vertical="center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11" xfId="0" applyFont="1" applyFill="1" applyBorder="1" applyAlignment="1">
      <alignment vertical="center" wrapText="1"/>
    </xf>
    <xf numFmtId="41" fontId="13" fillId="0" borderId="18" xfId="1" applyFont="1" applyBorder="1">
      <alignment vertical="center"/>
    </xf>
    <xf numFmtId="41" fontId="13" fillId="0" borderId="26" xfId="1" applyFont="1" applyBorder="1">
      <alignment vertical="center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41" fontId="13" fillId="0" borderId="22" xfId="1" applyFont="1" applyBorder="1">
      <alignment vertical="center"/>
    </xf>
    <xf numFmtId="41" fontId="13" fillId="0" borderId="30" xfId="1" applyFont="1" applyBorder="1">
      <alignment vertical="center"/>
    </xf>
    <xf numFmtId="0" fontId="12" fillId="2" borderId="31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41" fontId="13" fillId="3" borderId="33" xfId="1" applyFont="1" applyFill="1" applyBorder="1">
      <alignment vertical="center"/>
    </xf>
    <xf numFmtId="41" fontId="13" fillId="3" borderId="34" xfId="1" applyFont="1" applyFill="1" applyBorder="1">
      <alignment vertical="center"/>
    </xf>
    <xf numFmtId="41" fontId="13" fillId="0" borderId="35" xfId="0" applyNumberFormat="1" applyFont="1" applyBorder="1">
      <alignment vertical="center"/>
    </xf>
    <xf numFmtId="41" fontId="13" fillId="0" borderId="35" xfId="1" applyFont="1" applyBorder="1">
      <alignment vertical="center"/>
    </xf>
    <xf numFmtId="41" fontId="13" fillId="0" borderId="36" xfId="0" applyNumberFormat="1" applyFont="1" applyBorder="1">
      <alignment vertical="center"/>
    </xf>
    <xf numFmtId="0" fontId="12" fillId="0" borderId="37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41" fontId="13" fillId="0" borderId="24" xfId="1" applyFont="1" applyBorder="1">
      <alignment vertical="center"/>
    </xf>
    <xf numFmtId="41" fontId="13" fillId="0" borderId="25" xfId="1" applyFont="1" applyBorder="1">
      <alignment vertical="center"/>
    </xf>
    <xf numFmtId="3" fontId="12" fillId="3" borderId="19" xfId="0" applyNumberFormat="1" applyFont="1" applyFill="1" applyBorder="1" applyAlignment="1">
      <alignment horizontal="right" vertical="center" wrapText="1"/>
    </xf>
    <xf numFmtId="3" fontId="12" fillId="0" borderId="20" xfId="0" applyNumberFormat="1" applyFont="1" applyBorder="1" applyAlignment="1">
      <alignment horizontal="right" vertical="center" wrapText="1"/>
    </xf>
    <xf numFmtId="3" fontId="12" fillId="0" borderId="21" xfId="0" applyNumberFormat="1" applyFont="1" applyBorder="1" applyAlignment="1">
      <alignment horizontal="right" vertical="center" wrapText="1"/>
    </xf>
    <xf numFmtId="41" fontId="34" fillId="3" borderId="18" xfId="1" applyFont="1" applyFill="1" applyBorder="1" applyAlignment="1">
      <alignment horizontal="right" vertical="center" wrapText="1"/>
    </xf>
    <xf numFmtId="41" fontId="34" fillId="0" borderId="18" xfId="1" applyFont="1" applyBorder="1" applyAlignment="1">
      <alignment horizontal="right" vertical="center" wrapText="1"/>
    </xf>
    <xf numFmtId="41" fontId="34" fillId="0" borderId="22" xfId="1" applyFont="1" applyBorder="1" applyAlignment="1">
      <alignment horizontal="right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41" fontId="34" fillId="3" borderId="35" xfId="1" applyFont="1" applyFill="1" applyBorder="1" applyAlignment="1">
      <alignment horizontal="right" vertical="center" wrapText="1"/>
    </xf>
    <xf numFmtId="0" fontId="14" fillId="4" borderId="40" xfId="0" applyFont="1" applyFill="1" applyBorder="1" applyAlignment="1">
      <alignment horizontal="center" vertical="center" wrapText="1"/>
    </xf>
    <xf numFmtId="0" fontId="14" fillId="4" borderId="41" xfId="0" applyFont="1" applyFill="1" applyBorder="1" applyAlignment="1">
      <alignment horizontal="center" vertical="center" wrapText="1"/>
    </xf>
    <xf numFmtId="0" fontId="14" fillId="4" borderId="42" xfId="0" applyFont="1" applyFill="1" applyBorder="1" applyAlignment="1">
      <alignment horizontal="center" vertical="center" wrapText="1"/>
    </xf>
    <xf numFmtId="0" fontId="14" fillId="4" borderId="43" xfId="0" applyFont="1" applyFill="1" applyBorder="1" applyAlignment="1">
      <alignment horizontal="center" vertical="center" wrapText="1"/>
    </xf>
    <xf numFmtId="0" fontId="14" fillId="4" borderId="44" xfId="0" applyFont="1" applyFill="1" applyBorder="1" applyAlignment="1">
      <alignment horizontal="center" vertical="center" wrapText="1"/>
    </xf>
    <xf numFmtId="0" fontId="22" fillId="4" borderId="44" xfId="0" applyFont="1" applyFill="1" applyBorder="1" applyAlignment="1">
      <alignment horizontal="center" vertical="center" wrapText="1"/>
    </xf>
    <xf numFmtId="0" fontId="14" fillId="4" borderId="45" xfId="0" applyFont="1" applyFill="1" applyBorder="1" applyAlignment="1">
      <alignment horizontal="center" vertical="center" wrapText="1"/>
    </xf>
    <xf numFmtId="0" fontId="13" fillId="0" borderId="46" xfId="0" applyFont="1" applyBorder="1">
      <alignment vertical="center"/>
    </xf>
    <xf numFmtId="0" fontId="14" fillId="4" borderId="47" xfId="0" applyFont="1" applyFill="1" applyBorder="1" applyAlignment="1">
      <alignment horizontal="center" vertical="center" wrapText="1"/>
    </xf>
    <xf numFmtId="0" fontId="14" fillId="4" borderId="48" xfId="0" applyFont="1" applyFill="1" applyBorder="1" applyAlignment="1">
      <alignment horizontal="center" vertical="center" wrapText="1"/>
    </xf>
    <xf numFmtId="0" fontId="14" fillId="4" borderId="48" xfId="0" applyFont="1" applyFill="1" applyBorder="1" applyAlignment="1">
      <alignment horizontal="center" vertical="center" wrapText="1"/>
    </xf>
    <xf numFmtId="0" fontId="13" fillId="4" borderId="48" xfId="0" applyFont="1" applyFill="1" applyBorder="1" applyAlignment="1">
      <alignment vertical="center" wrapText="1"/>
    </xf>
    <xf numFmtId="0" fontId="13" fillId="4" borderId="49" xfId="0" applyFont="1" applyFill="1" applyBorder="1" applyAlignment="1">
      <alignment vertical="center" wrapText="1"/>
    </xf>
    <xf numFmtId="3" fontId="12" fillId="2" borderId="19" xfId="0" applyNumberFormat="1" applyFont="1" applyFill="1" applyBorder="1" applyAlignment="1">
      <alignment horizontal="right" vertical="center" wrapText="1"/>
    </xf>
    <xf numFmtId="0" fontId="12" fillId="0" borderId="21" xfId="0" applyFont="1" applyBorder="1" applyAlignment="1">
      <alignment horizontal="right" vertical="center" wrapText="1"/>
    </xf>
    <xf numFmtId="41" fontId="34" fillId="3" borderId="18" xfId="1" applyFont="1" applyFill="1" applyBorder="1">
      <alignment vertical="center"/>
    </xf>
    <xf numFmtId="0" fontId="12" fillId="3" borderId="19" xfId="0" applyFont="1" applyFill="1" applyBorder="1" applyAlignment="1">
      <alignment horizontal="center" vertical="center" wrapText="1"/>
    </xf>
    <xf numFmtId="0" fontId="12" fillId="3" borderId="39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006666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7.3546856465005875E-2"/>
          <c:w val="0.83892848701969969"/>
          <c:h val="0.66852705769824905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프로그램!$V$5</c:f>
              <c:strCache>
                <c:ptCount val="1"/>
                <c:pt idx="0">
                  <c:v>초･중등학교부설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프로그램!$W$3:$AN$3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프로그램!$W$5:$AN$5</c:f>
              <c:numCache>
                <c:formatCode>_(* #,##0_);_(* \(#,##0\);_(* "-"_);_(@_)</c:formatCode>
                <c:ptCount val="18"/>
                <c:pt idx="0">
                  <c:v>34</c:v>
                </c:pt>
                <c:pt idx="1">
                  <c:v>91</c:v>
                </c:pt>
                <c:pt idx="2">
                  <c:v>95</c:v>
                </c:pt>
                <c:pt idx="3">
                  <c:v>109</c:v>
                </c:pt>
                <c:pt idx="4">
                  <c:v>54</c:v>
                </c:pt>
                <c:pt idx="5">
                  <c:v>59</c:v>
                </c:pt>
                <c:pt idx="6">
                  <c:v>32</c:v>
                </c:pt>
                <c:pt idx="7">
                  <c:v>44</c:v>
                </c:pt>
                <c:pt idx="8">
                  <c:v>47</c:v>
                </c:pt>
                <c:pt idx="9">
                  <c:v>57</c:v>
                </c:pt>
                <c:pt idx="10">
                  <c:v>73</c:v>
                </c:pt>
                <c:pt idx="11">
                  <c:v>47</c:v>
                </c:pt>
                <c:pt idx="12">
                  <c:v>49</c:v>
                </c:pt>
                <c:pt idx="13">
                  <c:v>38</c:v>
                </c:pt>
                <c:pt idx="14">
                  <c:v>57</c:v>
                </c:pt>
                <c:pt idx="15">
                  <c:v>33</c:v>
                </c:pt>
                <c:pt idx="16">
                  <c:v>45</c:v>
                </c:pt>
                <c:pt idx="17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9B-43CC-BAF0-C4E1FC07923A}"/>
            </c:ext>
          </c:extLst>
        </c:ser>
        <c:ser>
          <c:idx val="2"/>
          <c:order val="2"/>
          <c:tx>
            <c:strRef>
              <c:f>프로그램!$V$6</c:f>
              <c:strCache>
                <c:ptCount val="1"/>
                <c:pt idx="0">
                  <c:v>대학(원)부설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프로그램!$W$3:$AN$3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프로그램!$W$6:$AN$6</c:f>
              <c:numCache>
                <c:formatCode>_(* #,##0_);_(* \(#,##0\);_(* "-"_);_(@_)</c:formatCode>
                <c:ptCount val="18"/>
                <c:pt idx="0">
                  <c:v>18318</c:v>
                </c:pt>
                <c:pt idx="1">
                  <c:v>19416</c:v>
                </c:pt>
                <c:pt idx="2">
                  <c:v>24037</c:v>
                </c:pt>
                <c:pt idx="3">
                  <c:v>25568</c:v>
                </c:pt>
                <c:pt idx="4">
                  <c:v>25799</c:v>
                </c:pt>
                <c:pt idx="5">
                  <c:v>26920</c:v>
                </c:pt>
                <c:pt idx="6">
                  <c:v>26952</c:v>
                </c:pt>
                <c:pt idx="7">
                  <c:v>28098</c:v>
                </c:pt>
                <c:pt idx="8">
                  <c:v>28685</c:v>
                </c:pt>
                <c:pt idx="9">
                  <c:v>29532</c:v>
                </c:pt>
                <c:pt idx="10">
                  <c:v>28882</c:v>
                </c:pt>
                <c:pt idx="11">
                  <c:v>27478</c:v>
                </c:pt>
                <c:pt idx="12">
                  <c:v>27193</c:v>
                </c:pt>
                <c:pt idx="13">
                  <c:v>27622</c:v>
                </c:pt>
                <c:pt idx="14">
                  <c:v>21189</c:v>
                </c:pt>
                <c:pt idx="15">
                  <c:v>21980</c:v>
                </c:pt>
                <c:pt idx="16">
                  <c:v>21110</c:v>
                </c:pt>
                <c:pt idx="17">
                  <c:v>21443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9B-43CC-BAF0-C4E1FC07923A}"/>
            </c:ext>
          </c:extLst>
        </c:ser>
        <c:ser>
          <c:idx val="3"/>
          <c:order val="3"/>
          <c:tx>
            <c:strRef>
              <c:f>프로그램!$V$7</c:f>
              <c:strCache>
                <c:ptCount val="1"/>
                <c:pt idx="0">
                  <c:v>원격형태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9.96336892884165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B9B-43CC-BAF0-C4E1FC07923A}"/>
                </c:ext>
              </c:extLst>
            </c:dLbl>
            <c:dLbl>
              <c:idx val="1"/>
              <c:layout>
                <c:manualLayout>
                  <c:x val="-6.0931917697771834E-3"/>
                  <c:y val="-4.9816844644209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B9B-43CC-BAF0-C4E1FC07923A}"/>
                </c:ext>
              </c:extLst>
            </c:dLbl>
            <c:dLbl>
              <c:idx val="3"/>
              <c:layout>
                <c:manualLayout>
                  <c:x val="5.5853612663925149E-17"/>
                  <c:y val="4.98168446442090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B9B-43CC-BAF0-C4E1FC07923A}"/>
                </c:ext>
              </c:extLst>
            </c:dLbl>
            <c:dLbl>
              <c:idx val="5"/>
              <c:layout>
                <c:manualLayout>
                  <c:x val="0"/>
                  <c:y val="1.245421116105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B9B-43CC-BAF0-C4E1FC07923A}"/>
                </c:ext>
              </c:extLst>
            </c:dLbl>
            <c:dLbl>
              <c:idx val="6"/>
              <c:layout>
                <c:manualLayout>
                  <c:x val="-9.1397876546657642E-3"/>
                  <c:y val="-1.74358956254730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B9B-43CC-BAF0-C4E1FC0792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프로그램!$W$3:$AN$3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프로그램!$W$7:$AN$7</c:f>
              <c:numCache>
                <c:formatCode>_(* #,##0_);_(* \(#,##0\);_(* "-"_);_(@_)</c:formatCode>
                <c:ptCount val="18"/>
                <c:pt idx="0">
                  <c:v>14571</c:v>
                </c:pt>
                <c:pt idx="1">
                  <c:v>29083</c:v>
                </c:pt>
                <c:pt idx="2">
                  <c:v>38797</c:v>
                </c:pt>
                <c:pt idx="3">
                  <c:v>47702</c:v>
                </c:pt>
                <c:pt idx="4">
                  <c:v>60789</c:v>
                </c:pt>
                <c:pt idx="5">
                  <c:v>48162</c:v>
                </c:pt>
                <c:pt idx="6">
                  <c:v>45247</c:v>
                </c:pt>
                <c:pt idx="7">
                  <c:v>58951</c:v>
                </c:pt>
                <c:pt idx="8">
                  <c:v>62517</c:v>
                </c:pt>
                <c:pt idx="9">
                  <c:v>63602</c:v>
                </c:pt>
                <c:pt idx="10">
                  <c:v>70272</c:v>
                </c:pt>
                <c:pt idx="11">
                  <c:v>68789</c:v>
                </c:pt>
                <c:pt idx="12">
                  <c:v>89543</c:v>
                </c:pt>
                <c:pt idx="13">
                  <c:v>106037</c:v>
                </c:pt>
                <c:pt idx="14">
                  <c:v>99997</c:v>
                </c:pt>
                <c:pt idx="15">
                  <c:v>108550</c:v>
                </c:pt>
                <c:pt idx="16">
                  <c:v>94047</c:v>
                </c:pt>
                <c:pt idx="17">
                  <c:v>103364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B9B-43CC-BAF0-C4E1FC07923A}"/>
            </c:ext>
          </c:extLst>
        </c:ser>
        <c:ser>
          <c:idx val="4"/>
          <c:order val="4"/>
          <c:tx>
            <c:strRef>
              <c:f>프로그램!$V$8</c:f>
              <c:strCache>
                <c:ptCount val="1"/>
                <c:pt idx="0">
                  <c:v>유통업체부설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프로그램!$W$3:$AN$3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프로그램!$W$8:$AN$8</c:f>
              <c:numCache>
                <c:formatCode>_(* #,##0_);_(* \(#,##0\);_(* "-"_);_(@_)</c:formatCode>
                <c:ptCount val="18"/>
                <c:pt idx="0">
                  <c:v>33814</c:v>
                </c:pt>
                <c:pt idx="1">
                  <c:v>28361</c:v>
                </c:pt>
                <c:pt idx="2">
                  <c:v>39092</c:v>
                </c:pt>
                <c:pt idx="3">
                  <c:v>49794</c:v>
                </c:pt>
                <c:pt idx="4">
                  <c:v>54128</c:v>
                </c:pt>
                <c:pt idx="5">
                  <c:v>60493</c:v>
                </c:pt>
                <c:pt idx="6">
                  <c:v>61744</c:v>
                </c:pt>
                <c:pt idx="7">
                  <c:v>62640</c:v>
                </c:pt>
                <c:pt idx="8">
                  <c:v>70519</c:v>
                </c:pt>
                <c:pt idx="9">
                  <c:v>69138</c:v>
                </c:pt>
                <c:pt idx="10">
                  <c:v>64611</c:v>
                </c:pt>
                <c:pt idx="11">
                  <c:v>66348</c:v>
                </c:pt>
                <c:pt idx="12">
                  <c:v>70450</c:v>
                </c:pt>
                <c:pt idx="13">
                  <c:v>86454</c:v>
                </c:pt>
                <c:pt idx="14">
                  <c:v>57940</c:v>
                </c:pt>
                <c:pt idx="15">
                  <c:v>60234</c:v>
                </c:pt>
                <c:pt idx="16">
                  <c:v>66343</c:v>
                </c:pt>
                <c:pt idx="17">
                  <c:v>76784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B9B-43CC-BAF0-C4E1FC07923A}"/>
            </c:ext>
          </c:extLst>
        </c:ser>
        <c:ser>
          <c:idx val="5"/>
          <c:order val="5"/>
          <c:tx>
            <c:strRef>
              <c:f>프로그램!$V$9</c:f>
              <c:strCache>
                <c:ptCount val="1"/>
                <c:pt idx="0">
                  <c:v>산업체부설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프로그램!$W$3:$AN$3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프로그램!$W$9:$AN$9</c:f>
              <c:numCache>
                <c:formatCode>_(* #,##0_);_(* \(#,##0\);_(* "-"_);_(@_)</c:formatCode>
                <c:ptCount val="18"/>
                <c:pt idx="0">
                  <c:v>3779</c:v>
                </c:pt>
                <c:pt idx="1">
                  <c:v>2422</c:v>
                </c:pt>
                <c:pt idx="2">
                  <c:v>927</c:v>
                </c:pt>
                <c:pt idx="3">
                  <c:v>1088</c:v>
                </c:pt>
                <c:pt idx="4">
                  <c:v>1471</c:v>
                </c:pt>
                <c:pt idx="5">
                  <c:v>1340</c:v>
                </c:pt>
                <c:pt idx="6">
                  <c:v>1604</c:v>
                </c:pt>
                <c:pt idx="7">
                  <c:v>2809</c:v>
                </c:pt>
                <c:pt idx="8">
                  <c:v>2000</c:v>
                </c:pt>
                <c:pt idx="9">
                  <c:v>1373</c:v>
                </c:pt>
                <c:pt idx="10">
                  <c:v>1168</c:v>
                </c:pt>
                <c:pt idx="11">
                  <c:v>1291</c:v>
                </c:pt>
                <c:pt idx="12">
                  <c:v>1139</c:v>
                </c:pt>
                <c:pt idx="13">
                  <c:v>1204</c:v>
                </c:pt>
                <c:pt idx="14">
                  <c:v>930</c:v>
                </c:pt>
                <c:pt idx="15">
                  <c:v>642</c:v>
                </c:pt>
                <c:pt idx="16">
                  <c:v>849</c:v>
                </c:pt>
                <c:pt idx="17">
                  <c:v>1085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B9B-43CC-BAF0-C4E1FC07923A}"/>
            </c:ext>
          </c:extLst>
        </c:ser>
        <c:ser>
          <c:idx val="6"/>
          <c:order val="6"/>
          <c:tx>
            <c:strRef>
              <c:f>프로그램!$V$10</c:f>
              <c:strCache>
                <c:ptCount val="1"/>
                <c:pt idx="0">
                  <c:v>시민사회단체부설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프로그램!$W$3:$AN$3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프로그램!$W$10:$AN$10</c:f>
              <c:numCache>
                <c:formatCode>_(* #,##0_);_(* \(#,##0\);_(* "-"_);_(@_)</c:formatCode>
                <c:ptCount val="18"/>
                <c:pt idx="0">
                  <c:v>2651</c:v>
                </c:pt>
                <c:pt idx="1">
                  <c:v>2742</c:v>
                </c:pt>
                <c:pt idx="2">
                  <c:v>3116</c:v>
                </c:pt>
                <c:pt idx="3">
                  <c:v>3922</c:v>
                </c:pt>
                <c:pt idx="4">
                  <c:v>5234</c:v>
                </c:pt>
                <c:pt idx="5">
                  <c:v>5497</c:v>
                </c:pt>
                <c:pt idx="6">
                  <c:v>5350</c:v>
                </c:pt>
                <c:pt idx="7">
                  <c:v>7434</c:v>
                </c:pt>
                <c:pt idx="8">
                  <c:v>6375</c:v>
                </c:pt>
                <c:pt idx="9">
                  <c:v>6206</c:v>
                </c:pt>
                <c:pt idx="10">
                  <c:v>4970</c:v>
                </c:pt>
                <c:pt idx="11">
                  <c:v>4656</c:v>
                </c:pt>
                <c:pt idx="12">
                  <c:v>4311</c:v>
                </c:pt>
                <c:pt idx="13">
                  <c:v>3990</c:v>
                </c:pt>
                <c:pt idx="14">
                  <c:v>2988</c:v>
                </c:pt>
                <c:pt idx="15">
                  <c:v>3094</c:v>
                </c:pt>
                <c:pt idx="16">
                  <c:v>3203</c:v>
                </c:pt>
                <c:pt idx="17">
                  <c:v>3121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B9B-43CC-BAF0-C4E1FC07923A}"/>
            </c:ext>
          </c:extLst>
        </c:ser>
        <c:ser>
          <c:idx val="7"/>
          <c:order val="7"/>
          <c:tx>
            <c:strRef>
              <c:f>프로그램!$V$11</c:f>
              <c:strCache>
                <c:ptCount val="1"/>
                <c:pt idx="0">
                  <c:v>언론기관부설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프로그램!$W$3:$AN$3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프로그램!$W$11:$AN$11</c:f>
              <c:numCache>
                <c:formatCode>_(* #,##0_);_(* \(#,##0\);_(* "-"_);_(@_)</c:formatCode>
                <c:ptCount val="18"/>
                <c:pt idx="0">
                  <c:v>4149</c:v>
                </c:pt>
                <c:pt idx="1">
                  <c:v>2524</c:v>
                </c:pt>
                <c:pt idx="2">
                  <c:v>3177</c:v>
                </c:pt>
                <c:pt idx="3">
                  <c:v>3853</c:v>
                </c:pt>
                <c:pt idx="4">
                  <c:v>4621</c:v>
                </c:pt>
                <c:pt idx="5">
                  <c:v>4520</c:v>
                </c:pt>
                <c:pt idx="6">
                  <c:v>6485</c:v>
                </c:pt>
                <c:pt idx="7">
                  <c:v>10914</c:v>
                </c:pt>
                <c:pt idx="8">
                  <c:v>5293</c:v>
                </c:pt>
                <c:pt idx="9">
                  <c:v>4624</c:v>
                </c:pt>
                <c:pt idx="10">
                  <c:v>4557</c:v>
                </c:pt>
                <c:pt idx="11">
                  <c:v>4945</c:v>
                </c:pt>
                <c:pt idx="12">
                  <c:v>5299</c:v>
                </c:pt>
                <c:pt idx="13">
                  <c:v>6814</c:v>
                </c:pt>
                <c:pt idx="14">
                  <c:v>6629</c:v>
                </c:pt>
                <c:pt idx="15">
                  <c:v>7921</c:v>
                </c:pt>
                <c:pt idx="16">
                  <c:v>9137</c:v>
                </c:pt>
                <c:pt idx="17">
                  <c:v>9782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B9B-43CC-BAF0-C4E1FC07923A}"/>
            </c:ext>
          </c:extLst>
        </c:ser>
        <c:ser>
          <c:idx val="8"/>
          <c:order val="8"/>
          <c:tx>
            <c:strRef>
              <c:f>프로그램!$V$12</c:f>
              <c:strCache>
                <c:ptCount val="1"/>
                <c:pt idx="0">
                  <c:v>지식･인력개발형태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프로그램!$W$3:$AN$3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프로그램!$W$12:$AN$12</c:f>
              <c:numCache>
                <c:formatCode>_(* #,##0_);_(* \(#,##0\);_(* "-"_);_(@_)</c:formatCode>
                <c:ptCount val="18"/>
                <c:pt idx="0">
                  <c:v>12565</c:v>
                </c:pt>
                <c:pt idx="1">
                  <c:v>11689</c:v>
                </c:pt>
                <c:pt idx="2">
                  <c:v>13300</c:v>
                </c:pt>
                <c:pt idx="3">
                  <c:v>13158</c:v>
                </c:pt>
                <c:pt idx="4">
                  <c:v>13012</c:v>
                </c:pt>
                <c:pt idx="5">
                  <c:v>13108</c:v>
                </c:pt>
                <c:pt idx="6">
                  <c:v>12574</c:v>
                </c:pt>
                <c:pt idx="7">
                  <c:v>12126</c:v>
                </c:pt>
                <c:pt idx="8">
                  <c:v>12898</c:v>
                </c:pt>
                <c:pt idx="9">
                  <c:v>10824</c:v>
                </c:pt>
                <c:pt idx="10">
                  <c:v>10429</c:v>
                </c:pt>
                <c:pt idx="11">
                  <c:v>10216</c:v>
                </c:pt>
                <c:pt idx="12">
                  <c:v>11158</c:v>
                </c:pt>
                <c:pt idx="13">
                  <c:v>10712</c:v>
                </c:pt>
                <c:pt idx="14">
                  <c:v>7070</c:v>
                </c:pt>
                <c:pt idx="15">
                  <c:v>7586</c:v>
                </c:pt>
                <c:pt idx="16">
                  <c:v>7505</c:v>
                </c:pt>
                <c:pt idx="17">
                  <c:v>8898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B9B-43CC-BAF0-C4E1FC07923A}"/>
            </c:ext>
          </c:extLst>
        </c:ser>
        <c:ser>
          <c:idx val="9"/>
          <c:order val="9"/>
          <c:tx>
            <c:strRef>
              <c:f>프로그램!$V$13</c:f>
              <c:strCache>
                <c:ptCount val="1"/>
                <c:pt idx="0">
                  <c:v>시･도평생교육진흥원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프로그램!$W$3:$AN$3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프로그램!$W$13:$AN$13</c:f>
              <c:numCache>
                <c:formatCode>_(* #,##0_);_(* \(#,##0\);_(* "-"_);_(@_)</c:formatCode>
                <c:ptCount val="18"/>
                <c:pt idx="10">
                  <c:v>1677</c:v>
                </c:pt>
                <c:pt idx="11">
                  <c:v>1505</c:v>
                </c:pt>
                <c:pt idx="12">
                  <c:v>1182</c:v>
                </c:pt>
                <c:pt idx="13">
                  <c:v>2248</c:v>
                </c:pt>
                <c:pt idx="14">
                  <c:v>1834</c:v>
                </c:pt>
                <c:pt idx="15">
                  <c:v>2492</c:v>
                </c:pt>
                <c:pt idx="16">
                  <c:v>3308</c:v>
                </c:pt>
                <c:pt idx="17">
                  <c:v>4933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B9B-43CC-BAF0-C4E1FC07923A}"/>
            </c:ext>
          </c:extLst>
        </c:ser>
        <c:ser>
          <c:idx val="10"/>
          <c:order val="10"/>
          <c:tx>
            <c:strRef>
              <c:f>프로그램!$V$14</c:f>
              <c:strCache>
                <c:ptCount val="1"/>
                <c:pt idx="0">
                  <c:v>평생학습관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프로그램!$W$3:$AN$3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프로그램!$W$14:$AN$14</c:f>
              <c:numCache>
                <c:formatCode>_(* #,##0_);_(* \(#,##0\);_(* "-"_);_(@_)</c:formatCode>
                <c:ptCount val="18"/>
                <c:pt idx="0">
                  <c:v>11108</c:v>
                </c:pt>
                <c:pt idx="1">
                  <c:v>11021</c:v>
                </c:pt>
                <c:pt idx="2">
                  <c:v>13582</c:v>
                </c:pt>
                <c:pt idx="3">
                  <c:v>15055</c:v>
                </c:pt>
                <c:pt idx="4">
                  <c:v>17736</c:v>
                </c:pt>
                <c:pt idx="5">
                  <c:v>18872</c:v>
                </c:pt>
                <c:pt idx="6">
                  <c:v>20855</c:v>
                </c:pt>
                <c:pt idx="7">
                  <c:v>22530</c:v>
                </c:pt>
                <c:pt idx="8">
                  <c:v>22859</c:v>
                </c:pt>
                <c:pt idx="9">
                  <c:v>26983</c:v>
                </c:pt>
                <c:pt idx="10">
                  <c:v>27774</c:v>
                </c:pt>
                <c:pt idx="11">
                  <c:v>31705</c:v>
                </c:pt>
                <c:pt idx="12">
                  <c:v>34097</c:v>
                </c:pt>
                <c:pt idx="13">
                  <c:v>36301</c:v>
                </c:pt>
                <c:pt idx="14">
                  <c:v>26366</c:v>
                </c:pt>
                <c:pt idx="15">
                  <c:v>34481</c:v>
                </c:pt>
                <c:pt idx="16">
                  <c:v>38797</c:v>
                </c:pt>
                <c:pt idx="17">
                  <c:v>39934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B9B-43CC-BAF0-C4E1FC079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4470784"/>
        <c:axId val="124472320"/>
      </c:barChart>
      <c:lineChart>
        <c:grouping val="standard"/>
        <c:varyColors val="0"/>
        <c:ser>
          <c:idx val="0"/>
          <c:order val="0"/>
          <c:tx>
            <c:strRef>
              <c:f>프로그램!$V$4</c:f>
              <c:strCache>
                <c:ptCount val="1"/>
                <c:pt idx="0">
                  <c:v>전 체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accent6"/>
              </a:solidFill>
              <a:ln w="9525" cap="flat" cmpd="sng" algn="ctr">
                <a:solidFill>
                  <a:schemeClr val="accent6"/>
                </a:solidFill>
                <a:prstDash val="solid"/>
                <a:round/>
              </a:ln>
              <a:effectLst/>
            </c:spPr>
          </c:marker>
          <c:dLbls>
            <c:dLbl>
              <c:idx val="5"/>
              <c:layout>
                <c:manualLayout>
                  <c:x val="-7.1193520711189798E-2"/>
                  <c:y val="-2.3021663626596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3B9B-43CC-BAF0-C4E1FC07923A}"/>
                </c:ext>
              </c:extLst>
            </c:dLbl>
            <c:dLbl>
              <c:idx val="6"/>
              <c:layout>
                <c:manualLayout>
                  <c:x val="-8.7193574225510939E-2"/>
                  <c:y val="-4.20516930176203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3B9B-43CC-BAF0-C4E1FC07923A}"/>
                </c:ext>
              </c:extLst>
            </c:dLbl>
            <c:dLbl>
              <c:idx val="9"/>
              <c:layout>
                <c:manualLayout>
                  <c:x val="-5.5243053034206457E-2"/>
                  <c:y val="-4.32093947316702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3B9B-43CC-BAF0-C4E1FC07923A}"/>
                </c:ext>
              </c:extLst>
            </c:dLbl>
            <c:dLbl>
              <c:idx val="10"/>
              <c:layout>
                <c:manualLayout>
                  <c:x val="-1.4999504715628569E-2"/>
                  <c:y val="-3.13802282677887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3B9B-43CC-BAF0-C4E1FC07923A}"/>
                </c:ext>
              </c:extLst>
            </c:dLbl>
            <c:dLbl>
              <c:idx val="11"/>
              <c:layout>
                <c:manualLayout>
                  <c:x val="-1.2662779745250577E-2"/>
                  <c:y val="-4.1384173029080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F0B-49DD-8B60-200FF51E07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accent6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프로그램!$W$3:$AN$3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프로그램!$W$4:$AN$4</c:f>
              <c:numCache>
                <c:formatCode>_(* #,##0_);_(* \(#,##0\);_(* "-"_);_(@_)</c:formatCode>
                <c:ptCount val="18"/>
                <c:pt idx="0">
                  <c:v>100989</c:v>
                </c:pt>
                <c:pt idx="1">
                  <c:v>107349</c:v>
                </c:pt>
                <c:pt idx="2">
                  <c:v>136123</c:v>
                </c:pt>
                <c:pt idx="3">
                  <c:v>160249</c:v>
                </c:pt>
                <c:pt idx="4">
                  <c:v>182844</c:v>
                </c:pt>
                <c:pt idx="5">
                  <c:v>178971</c:v>
                </c:pt>
                <c:pt idx="6">
                  <c:v>180843</c:v>
                </c:pt>
                <c:pt idx="7">
                  <c:v>205546</c:v>
                </c:pt>
                <c:pt idx="8">
                  <c:v>211193</c:v>
                </c:pt>
                <c:pt idx="9">
                  <c:v>212339</c:v>
                </c:pt>
                <c:pt idx="10">
                  <c:v>214413</c:v>
                </c:pt>
                <c:pt idx="11">
                  <c:v>216980</c:v>
                </c:pt>
                <c:pt idx="12">
                  <c:v>244421</c:v>
                </c:pt>
                <c:pt idx="13">
                  <c:v>281420</c:v>
                </c:pt>
                <c:pt idx="14">
                  <c:v>225000</c:v>
                </c:pt>
                <c:pt idx="15">
                  <c:v>247013</c:v>
                </c:pt>
                <c:pt idx="16">
                  <c:v>244344</c:v>
                </c:pt>
                <c:pt idx="17">
                  <c:v>269373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3B9B-43CC-BAF0-C4E1FC079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70784"/>
        <c:axId val="124472320"/>
      </c:lineChart>
      <c:catAx>
        <c:axId val="124470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24472320"/>
        <c:crosses val="autoZero"/>
        <c:auto val="1"/>
        <c:lblAlgn val="ctr"/>
        <c:lblOffset val="100"/>
        <c:noMultiLvlLbl val="0"/>
      </c:catAx>
      <c:valAx>
        <c:axId val="124472320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/>
                  <a:t>(</a:t>
                </a:r>
                <a:r>
                  <a:rPr lang="ko-KR" sz="900"/>
                  <a:t>개</a:t>
                </a:r>
                <a:r>
                  <a:rPr lang="en-US" sz="900"/>
                  <a:t>)</a:t>
                </a:r>
                <a:endParaRPr lang="ko-KR" sz="900"/>
              </a:p>
            </c:rich>
          </c:tx>
          <c:layout>
            <c:manualLayout>
              <c:xMode val="edge"/>
              <c:yMode val="edge"/>
              <c:x val="5.6533051479301863E-2"/>
              <c:y val="9.3310480346176228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#,##0_);\(#,##0\)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2447078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21195928426075"/>
          <c:y val="0.81383629606656094"/>
          <c:w val="0.84221282630116423"/>
          <c:h val="0.144545711110883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57233917190369E-2"/>
          <c:y val="8.126984126984127E-2"/>
          <c:w val="0.86902780009642289"/>
          <c:h val="0.753939557555314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학점인정별!$AA$5</c:f>
              <c:strCache>
                <c:ptCount val="1"/>
                <c:pt idx="0">
                  <c:v>인정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학점인정별!$AB$4:$AS$4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학점인정별!$AB$5:$AS$5</c:f>
              <c:numCache>
                <c:formatCode>#,##0.0</c:formatCode>
                <c:ptCount val="18"/>
                <c:pt idx="0">
                  <c:v>12.791439058434284</c:v>
                </c:pt>
                <c:pt idx="1">
                  <c:v>10.249186666038003</c:v>
                </c:pt>
                <c:pt idx="2">
                  <c:v>11.542267194384289</c:v>
                </c:pt>
                <c:pt idx="3">
                  <c:v>9.9149447457037621</c:v>
                </c:pt>
                <c:pt idx="4">
                  <c:v>9.847593433069985</c:v>
                </c:pt>
                <c:pt idx="5">
                  <c:v>12.161337422649352</c:v>
                </c:pt>
                <c:pt idx="6">
                  <c:v>12.170138370042736</c:v>
                </c:pt>
                <c:pt idx="7">
                  <c:v>11.855893803050609</c:v>
                </c:pt>
                <c:pt idx="8">
                  <c:v>12.55864424089618</c:v>
                </c:pt>
                <c:pt idx="9">
                  <c:v>11.979256805201869</c:v>
                </c:pt>
                <c:pt idx="10">
                  <c:v>11.37853313840156</c:v>
                </c:pt>
                <c:pt idx="11">
                  <c:v>10.192445196814784</c:v>
                </c:pt>
                <c:pt idx="12">
                  <c:v>9.2745393943999908</c:v>
                </c:pt>
                <c:pt idx="13">
                  <c:v>8.9314685889142176</c:v>
                </c:pt>
                <c:pt idx="14">
                  <c:v>9.9311557941345949</c:v>
                </c:pt>
                <c:pt idx="15">
                  <c:v>9.2752532594505546</c:v>
                </c:pt>
                <c:pt idx="16">
                  <c:v>8.5282654016980395</c:v>
                </c:pt>
                <c:pt idx="17">
                  <c:v>7.9893514319983625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F1-4DF5-AC62-361036215914}"/>
            </c:ext>
          </c:extLst>
        </c:ser>
        <c:ser>
          <c:idx val="1"/>
          <c:order val="1"/>
          <c:tx>
            <c:strRef>
              <c:f>학점인정별!$AA$6</c:f>
              <c:strCache>
                <c:ptCount val="1"/>
                <c:pt idx="0">
                  <c:v>미인정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학점인정별!$AB$4:$AS$4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학점인정별!$AB$6:$AS$6</c:f>
              <c:numCache>
                <c:formatCode>#,##0.0</c:formatCode>
                <c:ptCount val="18"/>
                <c:pt idx="0">
                  <c:v>87.208560941565722</c:v>
                </c:pt>
                <c:pt idx="1">
                  <c:v>89.750813333962</c:v>
                </c:pt>
                <c:pt idx="2">
                  <c:v>88.457732805615706</c:v>
                </c:pt>
                <c:pt idx="3">
                  <c:v>90.085055254296236</c:v>
                </c:pt>
                <c:pt idx="4">
                  <c:v>90.152406566930026</c:v>
                </c:pt>
                <c:pt idx="5">
                  <c:v>87.838662577350647</c:v>
                </c:pt>
                <c:pt idx="6">
                  <c:v>87.829861629957264</c:v>
                </c:pt>
                <c:pt idx="7">
                  <c:v>88.144106196949394</c:v>
                </c:pt>
                <c:pt idx="8">
                  <c:v>87.441355759103828</c:v>
                </c:pt>
                <c:pt idx="9">
                  <c:v>88.020743194798129</c:v>
                </c:pt>
                <c:pt idx="10">
                  <c:v>88.621466861598435</c:v>
                </c:pt>
                <c:pt idx="11">
                  <c:v>89.807554803185212</c:v>
                </c:pt>
                <c:pt idx="12">
                  <c:v>90.725460605600006</c:v>
                </c:pt>
                <c:pt idx="13">
                  <c:v>91.068531411085786</c:v>
                </c:pt>
                <c:pt idx="14">
                  <c:v>90.068844205865403</c:v>
                </c:pt>
                <c:pt idx="15">
                  <c:v>90.724746740549449</c:v>
                </c:pt>
                <c:pt idx="16">
                  <c:v>91.471734598301964</c:v>
                </c:pt>
                <c:pt idx="17">
                  <c:v>92.010648568001642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F1-4DF5-AC62-36103621591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8"/>
        <c:overlap val="100"/>
        <c:axId val="178558848"/>
        <c:axId val="178560384"/>
      </c:barChart>
      <c:catAx>
        <c:axId val="17855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78560384"/>
        <c:crosses val="autoZero"/>
        <c:auto val="1"/>
        <c:lblAlgn val="ctr"/>
        <c:lblOffset val="100"/>
        <c:noMultiLvlLbl val="0"/>
      </c:catAx>
      <c:valAx>
        <c:axId val="178560384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en-US" sz="900"/>
                  <a:t>(%)</a:t>
                </a:r>
                <a:endParaRPr lang="ko-KR" sz="900"/>
              </a:p>
            </c:rich>
          </c:tx>
          <c:layout>
            <c:manualLayout>
              <c:xMode val="edge"/>
              <c:yMode val="edge"/>
              <c:x val="2.7210884353741478E-2"/>
              <c:y val="1.8506286714160741E-2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78558848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2401049868766476"/>
          <c:y val="0.90397962991331893"/>
          <c:w val="0.61464853256979968"/>
          <c:h val="3.9144794277657845E-2"/>
        </c:manualLayout>
      </c:layout>
      <c:overlay val="0"/>
      <c:txPr>
        <a:bodyPr/>
        <a:lstStyle/>
        <a:p>
          <a:pPr>
            <a:defRPr sz="900"/>
          </a:pPr>
          <a:endParaRPr lang="ko-KR"/>
        </a:p>
      </c:txPr>
    </c:legend>
    <c:plotVisOnly val="1"/>
    <c:dispBlanksAs val="gap"/>
    <c:showDLblsOverMax val="0"/>
  </c:chart>
  <c:printSettings>
    <c:headerFooter/>
    <c:pageMargins b="0.75000000000000722" l="0.70000000000000062" r="0.70000000000000062" t="0.7500000000000072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7.3546856465005875E-2"/>
          <c:w val="0.83892848701969935"/>
          <c:h val="0.76173838031125152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학점인정별!$A$5</c:f>
              <c:strCache>
                <c:ptCount val="1"/>
                <c:pt idx="0">
                  <c:v>인정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학점인정별!$B$3:$S$3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학점인정별!$B$5:$S$5</c:f>
              <c:numCache>
                <c:formatCode>#,##0</c:formatCode>
                <c:ptCount val="18"/>
                <c:pt idx="0" formatCode="_(* #,##0_);_(* \(#,##0\);_(* &quot;-&quot;_);_(@_)">
                  <c:v>7423</c:v>
                </c:pt>
                <c:pt idx="1">
                  <c:v>8695</c:v>
                </c:pt>
                <c:pt idx="2">
                  <c:v>12365</c:v>
                </c:pt>
                <c:pt idx="3">
                  <c:v>12543</c:v>
                </c:pt>
                <c:pt idx="4">
                  <c:v>14060</c:v>
                </c:pt>
                <c:pt idx="5">
                  <c:v>15742</c:v>
                </c:pt>
                <c:pt idx="6">
                  <c:v>16289</c:v>
                </c:pt>
                <c:pt idx="7">
                  <c:v>18577</c:v>
                </c:pt>
                <c:pt idx="8">
                  <c:v>19675</c:v>
                </c:pt>
                <c:pt idx="9">
                  <c:v>19381</c:v>
                </c:pt>
                <c:pt idx="10">
                  <c:v>18679</c:v>
                </c:pt>
                <c:pt idx="11">
                  <c:v>16678</c:v>
                </c:pt>
                <c:pt idx="12">
                  <c:v>17085</c:v>
                </c:pt>
                <c:pt idx="13">
                  <c:v>17396</c:v>
                </c:pt>
                <c:pt idx="14">
                  <c:v>16373</c:v>
                </c:pt>
                <c:pt idx="15">
                  <c:v>16270</c:v>
                </c:pt>
                <c:pt idx="16">
                  <c:v>14113</c:v>
                </c:pt>
                <c:pt idx="17" formatCode="_(* #,##0_);_(* \(#,##0\);_(* &quot;-&quot;_);_(@_)">
                  <c:v>13655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E0-4905-961F-657174BD54FD}"/>
            </c:ext>
          </c:extLst>
        </c:ser>
        <c:ser>
          <c:idx val="2"/>
          <c:order val="2"/>
          <c:tx>
            <c:strRef>
              <c:f>학점인정별!$A$6</c:f>
              <c:strCache>
                <c:ptCount val="1"/>
                <c:pt idx="0">
                  <c:v>미인정</c:v>
                </c:pt>
              </c:strCache>
            </c:strRef>
          </c:tx>
          <c:invertIfNegative val="0"/>
          <c:dLbls>
            <c:dLbl>
              <c:idx val="8"/>
              <c:layout>
                <c:manualLayout>
                  <c:x val="0"/>
                  <c:y val="-4.93827160493828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E0-4905-961F-657174BD54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학점인정별!$B$3:$S$3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학점인정별!$B$6:$S$6</c:f>
              <c:numCache>
                <c:formatCode>#,##0</c:formatCode>
                <c:ptCount val="18"/>
                <c:pt idx="0" formatCode="_(* #,##0_);_(* \(#,##0\);_(* &quot;-&quot;_);_(@_)">
                  <c:v>50608</c:v>
                </c:pt>
                <c:pt idx="1">
                  <c:v>76141</c:v>
                </c:pt>
                <c:pt idx="2">
                  <c:v>94763</c:v>
                </c:pt>
                <c:pt idx="3">
                  <c:v>113963</c:v>
                </c:pt>
                <c:pt idx="4">
                  <c:v>128716</c:v>
                </c:pt>
                <c:pt idx="5">
                  <c:v>113701</c:v>
                </c:pt>
                <c:pt idx="6">
                  <c:v>117555</c:v>
                </c:pt>
                <c:pt idx="7">
                  <c:v>138113</c:v>
                </c:pt>
                <c:pt idx="8">
                  <c:v>136990</c:v>
                </c:pt>
                <c:pt idx="9">
                  <c:v>142407</c:v>
                </c:pt>
                <c:pt idx="10">
                  <c:v>145481</c:v>
                </c:pt>
                <c:pt idx="11">
                  <c:v>146953</c:v>
                </c:pt>
                <c:pt idx="12">
                  <c:v>167129</c:v>
                </c:pt>
                <c:pt idx="13">
                  <c:v>177376</c:v>
                </c:pt>
                <c:pt idx="14">
                  <c:v>148492</c:v>
                </c:pt>
                <c:pt idx="15">
                  <c:v>159143</c:v>
                </c:pt>
                <c:pt idx="16">
                  <c:v>151372</c:v>
                </c:pt>
                <c:pt idx="17" formatCode="_(* #,##0_);_(* \(#,##0\);_(* &quot;-&quot;_);_(@_)">
                  <c:v>157260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E0-4905-961F-657174BD5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78837760"/>
        <c:axId val="178843648"/>
      </c:barChart>
      <c:lineChart>
        <c:grouping val="standard"/>
        <c:varyColors val="0"/>
        <c:ser>
          <c:idx val="0"/>
          <c:order val="0"/>
          <c:tx>
            <c:strRef>
              <c:f>학점인정별!$A$4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1"/>
              <c:layout>
                <c:manualLayout>
                  <c:x val="2.8540568075480261E-17"/>
                  <c:y val="-1.2345679012345699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6E0-4905-961F-657174BD54FD}"/>
                </c:ext>
              </c:extLst>
            </c:dLbl>
            <c:dLbl>
              <c:idx val="2"/>
              <c:layout>
                <c:manualLayout>
                  <c:x val="0"/>
                  <c:y val="-1.2345679012345651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6E0-4905-961F-657174BD54FD}"/>
                </c:ext>
              </c:extLst>
            </c:dLbl>
            <c:dLbl>
              <c:idx val="3"/>
              <c:layout>
                <c:manualLayout>
                  <c:x val="5.708113615096056E-17"/>
                  <c:y val="-9.8765432098765725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6E0-4905-961F-657174BD54FD}"/>
                </c:ext>
              </c:extLst>
            </c:dLbl>
            <c:dLbl>
              <c:idx val="4"/>
              <c:layout>
                <c:manualLayout>
                  <c:x val="0"/>
                  <c:y val="-1.2345679012345675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6E0-4905-961F-657174BD54FD}"/>
                </c:ext>
              </c:extLst>
            </c:dLbl>
            <c:dLbl>
              <c:idx val="5"/>
              <c:layout>
                <c:manualLayout>
                  <c:x val="0"/>
                  <c:y val="-4.9382716049382889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6E0-4905-961F-657174BD54FD}"/>
                </c:ext>
              </c:extLst>
            </c:dLbl>
            <c:dLbl>
              <c:idx val="6"/>
              <c:layout>
                <c:manualLayout>
                  <c:x val="0"/>
                  <c:y val="-1.481481481481484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6E0-4905-961F-657174BD54FD}"/>
                </c:ext>
              </c:extLst>
            </c:dLbl>
            <c:dLbl>
              <c:idx val="8"/>
              <c:layout>
                <c:manualLayout>
                  <c:x val="0"/>
                  <c:y val="-1.2345679012345699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6E0-4905-961F-657174BD54F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1A-41EB-AF08-B10C255B8E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학점인정별!$B$3:$S$3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학점인정별!$B$4:$S$4</c:f>
              <c:numCache>
                <c:formatCode>#,##0</c:formatCode>
                <c:ptCount val="18"/>
                <c:pt idx="0" formatCode="_(* #,##0_);_(* \(#,##0\);_(* &quot;-&quot;_);_(@_)">
                  <c:v>58031</c:v>
                </c:pt>
                <c:pt idx="1">
                  <c:v>84836</c:v>
                </c:pt>
                <c:pt idx="2">
                  <c:v>107128</c:v>
                </c:pt>
                <c:pt idx="3">
                  <c:v>126506</c:v>
                </c:pt>
                <c:pt idx="4">
                  <c:v>142776</c:v>
                </c:pt>
                <c:pt idx="5">
                  <c:v>129443</c:v>
                </c:pt>
                <c:pt idx="6">
                  <c:v>133844</c:v>
                </c:pt>
                <c:pt idx="7">
                  <c:v>156690</c:v>
                </c:pt>
                <c:pt idx="8">
                  <c:v>156665</c:v>
                </c:pt>
                <c:pt idx="9">
                  <c:v>161788</c:v>
                </c:pt>
                <c:pt idx="10">
                  <c:v>164160</c:v>
                </c:pt>
                <c:pt idx="11">
                  <c:v>163631</c:v>
                </c:pt>
                <c:pt idx="12">
                  <c:v>184214</c:v>
                </c:pt>
                <c:pt idx="13">
                  <c:v>194772</c:v>
                </c:pt>
                <c:pt idx="14">
                  <c:v>164865</c:v>
                </c:pt>
                <c:pt idx="15">
                  <c:v>175413</c:v>
                </c:pt>
                <c:pt idx="16">
                  <c:v>165485</c:v>
                </c:pt>
                <c:pt idx="17" formatCode="_(* #,##0_);_(* \(#,##0\);_(* &quot;-&quot;_);_(@_)">
                  <c:v>170915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6E0-4905-961F-657174BD5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837760"/>
        <c:axId val="178843648"/>
      </c:lineChart>
      <c:catAx>
        <c:axId val="17883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78843648"/>
        <c:crosses val="autoZero"/>
        <c:auto val="1"/>
        <c:lblAlgn val="ctr"/>
        <c:lblOffset val="100"/>
        <c:noMultiLvlLbl val="0"/>
      </c:catAx>
      <c:valAx>
        <c:axId val="1788436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en-US" sz="900"/>
                  <a:t>(</a:t>
                </a:r>
                <a:r>
                  <a:rPr lang="ko-KR" sz="900"/>
                  <a:t>개</a:t>
                </a:r>
                <a:r>
                  <a:rPr lang="en-US" sz="900"/>
                  <a:t>)</a:t>
                </a:r>
                <a:endParaRPr lang="ko-KR" sz="900"/>
              </a:p>
            </c:rich>
          </c:tx>
          <c:layout>
            <c:manualLayout>
              <c:xMode val="edge"/>
              <c:yMode val="edge"/>
              <c:x val="4.7393364928911164E-2"/>
              <c:y val="9.3311289825426611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788377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2888984631698186"/>
          <c:y val="0.90263319140575238"/>
          <c:w val="0.83721911293843465"/>
          <c:h val="4.3438176568817696E-2"/>
        </c:manualLayout>
      </c:layout>
      <c:overlay val="0"/>
      <c:txPr>
        <a:bodyPr/>
        <a:lstStyle/>
        <a:p>
          <a:pPr>
            <a:defRPr sz="900"/>
          </a:pPr>
          <a:endParaRPr lang="ko-KR"/>
        </a:p>
      </c:txPr>
    </c:legend>
    <c:plotVisOnly val="1"/>
    <c:dispBlanksAs val="gap"/>
    <c:showDLblsOverMax val="0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5723391719041E-2"/>
          <c:y val="8.126984126984127E-2"/>
          <c:w val="0.86902780009642311"/>
          <c:h val="0.753939557555314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수강료유무별!$AA$5</c:f>
              <c:strCache>
                <c:ptCount val="1"/>
                <c:pt idx="0">
                  <c:v>유료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수강료유무별!$AB$4:$AS$4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수강료유무별!$AB$5:$AS$5</c:f>
              <c:numCache>
                <c:formatCode>#,##0.0</c:formatCode>
                <c:ptCount val="18"/>
                <c:pt idx="0">
                  <c:v>91.090968620220224</c:v>
                </c:pt>
                <c:pt idx="1">
                  <c:v>90.408552972794567</c:v>
                </c:pt>
                <c:pt idx="2">
                  <c:v>91.203980285266226</c:v>
                </c:pt>
                <c:pt idx="3">
                  <c:v>89.962531421434562</c:v>
                </c:pt>
                <c:pt idx="4">
                  <c:v>89.94018602566257</c:v>
                </c:pt>
                <c:pt idx="5">
                  <c:v>89.715936744358515</c:v>
                </c:pt>
                <c:pt idx="6">
                  <c:v>88.53814888975225</c:v>
                </c:pt>
                <c:pt idx="7">
                  <c:v>89.193311634437421</c:v>
                </c:pt>
                <c:pt idx="8">
                  <c:v>88.100086171129476</c:v>
                </c:pt>
                <c:pt idx="9">
                  <c:v>89.128983608178601</c:v>
                </c:pt>
                <c:pt idx="10">
                  <c:v>87.931286549707593</c:v>
                </c:pt>
                <c:pt idx="11">
                  <c:v>84.712554467063086</c:v>
                </c:pt>
                <c:pt idx="12">
                  <c:v>87.285439760278805</c:v>
                </c:pt>
                <c:pt idx="13">
                  <c:v>86.792249399297646</c:v>
                </c:pt>
                <c:pt idx="14">
                  <c:v>88.624632274891582</c:v>
                </c:pt>
                <c:pt idx="15">
                  <c:v>85.715425880635991</c:v>
                </c:pt>
                <c:pt idx="16">
                  <c:v>83.405142460041688</c:v>
                </c:pt>
                <c:pt idx="17">
                  <c:v>83.878536114442852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9F-41D4-914D-96994C386C9D}"/>
            </c:ext>
          </c:extLst>
        </c:ser>
        <c:ser>
          <c:idx val="1"/>
          <c:order val="1"/>
          <c:tx>
            <c:strRef>
              <c:f>수강료유무별!$AA$6</c:f>
              <c:strCache>
                <c:ptCount val="1"/>
                <c:pt idx="0">
                  <c:v>무료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수강료유무별!$AB$4:$AS$4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수강료유무별!$AB$6:$AS$6</c:f>
              <c:numCache>
                <c:formatCode>#,##0.0</c:formatCode>
                <c:ptCount val="18"/>
                <c:pt idx="0">
                  <c:v>8.9090313797797727</c:v>
                </c:pt>
                <c:pt idx="1">
                  <c:v>9.5914470272054313</c:v>
                </c:pt>
                <c:pt idx="2">
                  <c:v>8.7960197147337773</c:v>
                </c:pt>
                <c:pt idx="3">
                  <c:v>10.037468578565443</c:v>
                </c:pt>
                <c:pt idx="4">
                  <c:v>10.059813974337423</c:v>
                </c:pt>
                <c:pt idx="5">
                  <c:v>10.284063255641479</c:v>
                </c:pt>
                <c:pt idx="6">
                  <c:v>11.46185111024775</c:v>
                </c:pt>
                <c:pt idx="7">
                  <c:v>10.806688365562577</c:v>
                </c:pt>
                <c:pt idx="8">
                  <c:v>11.89991382887052</c:v>
                </c:pt>
                <c:pt idx="9">
                  <c:v>10.871016391821396</c:v>
                </c:pt>
                <c:pt idx="10">
                  <c:v>12.068713450292398</c:v>
                </c:pt>
                <c:pt idx="11">
                  <c:v>15.287445532936914</c:v>
                </c:pt>
                <c:pt idx="12">
                  <c:v>12.714560239721193</c:v>
                </c:pt>
                <c:pt idx="13">
                  <c:v>13.207750600702358</c:v>
                </c:pt>
                <c:pt idx="14">
                  <c:v>11.375367725108422</c:v>
                </c:pt>
                <c:pt idx="15">
                  <c:v>14.284574119364017</c:v>
                </c:pt>
                <c:pt idx="16">
                  <c:v>16.594857539958305</c:v>
                </c:pt>
                <c:pt idx="17">
                  <c:v>16.121463885557148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9F-41D4-914D-96994C386C9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8"/>
        <c:overlap val="100"/>
        <c:axId val="179021312"/>
        <c:axId val="179022848"/>
      </c:barChart>
      <c:catAx>
        <c:axId val="179021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9022848"/>
        <c:crosses val="autoZero"/>
        <c:auto val="1"/>
        <c:lblAlgn val="ctr"/>
        <c:lblOffset val="100"/>
        <c:noMultiLvlLbl val="0"/>
      </c:catAx>
      <c:valAx>
        <c:axId val="179022848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(%)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2.7210884353741478E-2"/>
              <c:y val="1.8506286714160741E-2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79021312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2704081632653061"/>
          <c:y val="0.90645169353831434"/>
          <c:w val="0.62207988011959459"/>
          <c:h val="4.2012739437858049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744" l="0.70000000000000062" r="0.70000000000000062" t="0.75000000000000744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7.3546856465005875E-2"/>
          <c:w val="0.83892848701969969"/>
          <c:h val="0.76173838031125152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수강료유무별!$A$5</c:f>
              <c:strCache>
                <c:ptCount val="1"/>
                <c:pt idx="0">
                  <c:v>유료</c:v>
                </c:pt>
              </c:strCache>
            </c:strRef>
          </c:tx>
          <c:invertIfNegative val="0"/>
          <c:dLbls>
            <c:dLbl>
              <c:idx val="8"/>
              <c:layout>
                <c:manualLayout>
                  <c:x val="0"/>
                  <c:y val="1.73216855227534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6E3-45F5-A357-6B78FF6CEA8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수강료유무별!$B$3:$S$3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수강료유무별!$B$5:$S$5</c:f>
              <c:numCache>
                <c:formatCode>#,##0</c:formatCode>
                <c:ptCount val="18"/>
                <c:pt idx="0" formatCode="_(* #,##0_);_(* \(#,##0\);_(* &quot;-&quot;_);_(@_)">
                  <c:v>52861</c:v>
                </c:pt>
                <c:pt idx="1">
                  <c:v>76699</c:v>
                </c:pt>
                <c:pt idx="2">
                  <c:v>97705</c:v>
                </c:pt>
                <c:pt idx="3">
                  <c:v>113808</c:v>
                </c:pt>
                <c:pt idx="4">
                  <c:v>128413</c:v>
                </c:pt>
                <c:pt idx="5">
                  <c:v>116131</c:v>
                </c:pt>
                <c:pt idx="6">
                  <c:v>118503</c:v>
                </c:pt>
                <c:pt idx="7">
                  <c:v>139757</c:v>
                </c:pt>
                <c:pt idx="8">
                  <c:v>138022</c:v>
                </c:pt>
                <c:pt idx="9">
                  <c:v>144200</c:v>
                </c:pt>
                <c:pt idx="10">
                  <c:v>144348</c:v>
                </c:pt>
                <c:pt idx="11">
                  <c:v>138616</c:v>
                </c:pt>
                <c:pt idx="12">
                  <c:v>160792</c:v>
                </c:pt>
                <c:pt idx="13">
                  <c:v>169047</c:v>
                </c:pt>
                <c:pt idx="14">
                  <c:v>146111</c:v>
                </c:pt>
                <c:pt idx="15">
                  <c:v>150356</c:v>
                </c:pt>
                <c:pt idx="16">
                  <c:v>138023</c:v>
                </c:pt>
                <c:pt idx="17" formatCode="_(* #,##0_);_(* \(#,##0\);_(* &quot;-&quot;_);_(@_)">
                  <c:v>143361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E3-45F5-A357-6B78FF6CEA82}"/>
            </c:ext>
          </c:extLst>
        </c:ser>
        <c:ser>
          <c:idx val="2"/>
          <c:order val="2"/>
          <c:tx>
            <c:strRef>
              <c:f>수강료유무별!$A$6</c:f>
              <c:strCache>
                <c:ptCount val="1"/>
                <c:pt idx="0">
                  <c:v>무료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9.3150686271178326E-3"/>
                  <c:y val="1.2372632516252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6E3-45F5-A357-6B78FF6CEA82}"/>
                </c:ext>
              </c:extLst>
            </c:dLbl>
            <c:dLbl>
              <c:idx val="2"/>
              <c:layout>
                <c:manualLayout>
                  <c:x val="0"/>
                  <c:y val="1.2372632516252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6E3-45F5-A357-6B78FF6CEA82}"/>
                </c:ext>
              </c:extLst>
            </c:dLbl>
            <c:dLbl>
              <c:idx val="3"/>
              <c:layout>
                <c:manualLayout>
                  <c:x val="5.6924761788236777E-17"/>
                  <c:y val="1.2372632516252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6E3-45F5-A357-6B78FF6CEA82}"/>
                </c:ext>
              </c:extLst>
            </c:dLbl>
            <c:dLbl>
              <c:idx val="4"/>
              <c:layout>
                <c:manualLayout>
                  <c:x val="0"/>
                  <c:y val="9.89810601300200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6E3-45F5-A357-6B78FF6CEA82}"/>
                </c:ext>
              </c:extLst>
            </c:dLbl>
            <c:dLbl>
              <c:idx val="7"/>
              <c:layout>
                <c:manualLayout>
                  <c:x val="0"/>
                  <c:y val="7.42357950975149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6E3-45F5-A357-6B78FF6CEA82}"/>
                </c:ext>
              </c:extLst>
            </c:dLbl>
            <c:dLbl>
              <c:idx val="8"/>
              <c:layout>
                <c:manualLayout>
                  <c:x val="0"/>
                  <c:y val="4.948858161894443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6E3-45F5-A357-6B78FF6CEA8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수강료유무별!$B$3:$S$3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수강료유무별!$B$6:$S$6</c:f>
              <c:numCache>
                <c:formatCode>#,##0</c:formatCode>
                <c:ptCount val="18"/>
                <c:pt idx="0" formatCode="_(* #,##0_);_(* \(#,##0\);_(* &quot;-&quot;_);_(@_)">
                  <c:v>5170</c:v>
                </c:pt>
                <c:pt idx="1">
                  <c:v>8137</c:v>
                </c:pt>
                <c:pt idx="2">
                  <c:v>9423</c:v>
                </c:pt>
                <c:pt idx="3">
                  <c:v>12698</c:v>
                </c:pt>
                <c:pt idx="4">
                  <c:v>14363</c:v>
                </c:pt>
                <c:pt idx="5">
                  <c:v>13312</c:v>
                </c:pt>
                <c:pt idx="6">
                  <c:v>15341</c:v>
                </c:pt>
                <c:pt idx="7">
                  <c:v>16933</c:v>
                </c:pt>
                <c:pt idx="8">
                  <c:v>18643</c:v>
                </c:pt>
                <c:pt idx="9">
                  <c:v>17588</c:v>
                </c:pt>
                <c:pt idx="10">
                  <c:v>19812</c:v>
                </c:pt>
                <c:pt idx="11">
                  <c:v>25015</c:v>
                </c:pt>
                <c:pt idx="12">
                  <c:v>23422</c:v>
                </c:pt>
                <c:pt idx="13">
                  <c:v>25725</c:v>
                </c:pt>
                <c:pt idx="14">
                  <c:v>18754</c:v>
                </c:pt>
                <c:pt idx="15">
                  <c:v>25057</c:v>
                </c:pt>
                <c:pt idx="16">
                  <c:v>27462</c:v>
                </c:pt>
                <c:pt idx="17" formatCode="_(* #,##0_);_(* \(#,##0\);_(* &quot;-&quot;_);_(@_)">
                  <c:v>27554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6E3-45F5-A357-6B78FF6CEA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81872512"/>
        <c:axId val="181874048"/>
      </c:barChart>
      <c:lineChart>
        <c:grouping val="standard"/>
        <c:varyColors val="0"/>
        <c:ser>
          <c:idx val="0"/>
          <c:order val="0"/>
          <c:tx>
            <c:strRef>
              <c:f>수강료유무별!$A$4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1"/>
              <c:layout>
                <c:manualLayout>
                  <c:x val="2.8462380894118346E-17"/>
                  <c:y val="-9.8981060130020043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6E3-45F5-A357-6B78FF6CEA82}"/>
                </c:ext>
              </c:extLst>
            </c:dLbl>
            <c:dLbl>
              <c:idx val="2"/>
              <c:layout>
                <c:manualLayout>
                  <c:x val="-1.2420091502823737E-2"/>
                  <c:y val="-4.9492478511075988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6E3-45F5-A357-6B78FF6CEA82}"/>
                </c:ext>
              </c:extLst>
            </c:dLbl>
            <c:dLbl>
              <c:idx val="3"/>
              <c:layout>
                <c:manualLayout>
                  <c:x val="-1.242009150282368E-2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6E3-45F5-A357-6B78FF6CEA82}"/>
                </c:ext>
              </c:extLst>
            </c:dLbl>
            <c:dLbl>
              <c:idx val="6"/>
              <c:layout>
                <c:manualLayout>
                  <c:x val="-9.3150686271178066E-3"/>
                  <c:y val="-9.8981060130020043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66E3-45F5-A357-6B78FF6CEA82}"/>
                </c:ext>
              </c:extLst>
            </c:dLbl>
            <c:dLbl>
              <c:idx val="8"/>
              <c:layout>
                <c:manualLayout>
                  <c:x val="0"/>
                  <c:y val="-1.4847159019503018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6E3-45F5-A357-6B78FF6CEA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수강료유무별!$B$3:$S$3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수강료유무별!$B$4:$S$4</c:f>
              <c:numCache>
                <c:formatCode>#,##0</c:formatCode>
                <c:ptCount val="18"/>
                <c:pt idx="0" formatCode="_(* #,##0_);_(* \(#,##0\);_(* &quot;-&quot;_);_(@_)">
                  <c:v>58031</c:v>
                </c:pt>
                <c:pt idx="1">
                  <c:v>84836</c:v>
                </c:pt>
                <c:pt idx="2">
                  <c:v>107128</c:v>
                </c:pt>
                <c:pt idx="3">
                  <c:v>126506</c:v>
                </c:pt>
                <c:pt idx="4">
                  <c:v>142776</c:v>
                </c:pt>
                <c:pt idx="5">
                  <c:v>129443</c:v>
                </c:pt>
                <c:pt idx="6">
                  <c:v>133844</c:v>
                </c:pt>
                <c:pt idx="7">
                  <c:v>156690</c:v>
                </c:pt>
                <c:pt idx="8">
                  <c:v>156665</c:v>
                </c:pt>
                <c:pt idx="9">
                  <c:v>161788</c:v>
                </c:pt>
                <c:pt idx="10">
                  <c:v>164160</c:v>
                </c:pt>
                <c:pt idx="11">
                  <c:v>163631</c:v>
                </c:pt>
                <c:pt idx="12">
                  <c:v>184214</c:v>
                </c:pt>
                <c:pt idx="13">
                  <c:v>194772</c:v>
                </c:pt>
                <c:pt idx="14">
                  <c:v>164865</c:v>
                </c:pt>
                <c:pt idx="15">
                  <c:v>175413</c:v>
                </c:pt>
                <c:pt idx="16">
                  <c:v>165485</c:v>
                </c:pt>
                <c:pt idx="17" formatCode="_(* #,##0_);_(* \(#,##0\);_(* &quot;-&quot;_);_(@_)">
                  <c:v>170915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66E3-45F5-A357-6B78FF6CEA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872512"/>
        <c:axId val="181874048"/>
      </c:lineChart>
      <c:catAx>
        <c:axId val="18187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874048"/>
        <c:crosses val="autoZero"/>
        <c:auto val="1"/>
        <c:lblAlgn val="ctr"/>
        <c:lblOffset val="100"/>
        <c:noMultiLvlLbl val="0"/>
      </c:catAx>
      <c:valAx>
        <c:axId val="1818740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en-US" sz="900"/>
                  <a:t>(</a:t>
                </a:r>
                <a:r>
                  <a:rPr lang="ko-KR" sz="900"/>
                  <a:t>개</a:t>
                </a:r>
                <a:r>
                  <a:rPr lang="en-US" sz="900"/>
                  <a:t>)</a:t>
                </a:r>
                <a:endParaRPr lang="ko-KR" sz="900"/>
              </a:p>
            </c:rich>
          </c:tx>
          <c:layout>
            <c:manualLayout>
              <c:xMode val="edge"/>
              <c:yMode val="edge"/>
              <c:x val="4.7393364928911205E-2"/>
              <c:y val="9.3311289825426611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818725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2888984631698186"/>
          <c:y val="0.90263319140575238"/>
          <c:w val="0.83721911293843465"/>
          <c:h val="4.3438176568817696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777" l="0.70000000000000062" r="0.70000000000000062" t="0.75000000000000777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57233917190494E-2"/>
          <c:y val="8.126984126984127E-2"/>
          <c:w val="0.86902780009642333"/>
          <c:h val="0.7539395575553150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재정지원별!$AD$9</c:f>
              <c:strCache>
                <c:ptCount val="1"/>
                <c:pt idx="0">
                  <c:v>미지원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재정지원별!$AE$8:$AV$8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재정지원별!$AE$9:$AV$9</c:f>
              <c:numCache>
                <c:formatCode>#,##0.0</c:formatCode>
                <c:ptCount val="18"/>
                <c:pt idx="0">
                  <c:v>83.403698023470213</c:v>
                </c:pt>
                <c:pt idx="1">
                  <c:v>76.286010655853644</c:v>
                </c:pt>
                <c:pt idx="2">
                  <c:v>80.520498842506157</c:v>
                </c:pt>
                <c:pt idx="3">
                  <c:v>82.450634752501855</c:v>
                </c:pt>
                <c:pt idx="4">
                  <c:v>85.477251078612653</c:v>
                </c:pt>
                <c:pt idx="5">
                  <c:v>83.065905456455738</c:v>
                </c:pt>
                <c:pt idx="6">
                  <c:v>84.75090403753623</c:v>
                </c:pt>
                <c:pt idx="7">
                  <c:v>85.423447571638263</c:v>
                </c:pt>
                <c:pt idx="8">
                  <c:v>86.431557782529595</c:v>
                </c:pt>
                <c:pt idx="9">
                  <c:v>86.30306326798032</c:v>
                </c:pt>
                <c:pt idx="10">
                  <c:v>86.44432261208577</c:v>
                </c:pt>
                <c:pt idx="11">
                  <c:v>84.136257799561207</c:v>
                </c:pt>
                <c:pt idx="12">
                  <c:v>81.919398091350288</c:v>
                </c:pt>
                <c:pt idx="13">
                  <c:v>81.088144086418993</c:v>
                </c:pt>
                <c:pt idx="14">
                  <c:v>80.871622236375217</c:v>
                </c:pt>
                <c:pt idx="15">
                  <c:v>79.96100631082075</c:v>
                </c:pt>
                <c:pt idx="16">
                  <c:v>80.894340876816628</c:v>
                </c:pt>
                <c:pt idx="17">
                  <c:v>83.003247228154336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77-4540-ACE9-F296A4B45D90}"/>
            </c:ext>
          </c:extLst>
        </c:ser>
        <c:ser>
          <c:idx val="1"/>
          <c:order val="1"/>
          <c:tx>
            <c:strRef>
              <c:f>재정지원별!$AD$10</c:f>
              <c:strCache>
                <c:ptCount val="1"/>
                <c:pt idx="0">
                  <c:v>지원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재정지원별!$AE$8:$AV$8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재정지원별!$AE$10:$AV$10</c:f>
              <c:numCache>
                <c:formatCode>#,##0.0</c:formatCode>
                <c:ptCount val="18"/>
                <c:pt idx="0">
                  <c:v>16.596301976529787</c:v>
                </c:pt>
                <c:pt idx="1">
                  <c:v>23.713989344146352</c:v>
                </c:pt>
                <c:pt idx="2">
                  <c:v>19.479501157493839</c:v>
                </c:pt>
                <c:pt idx="3">
                  <c:v>17.549365247498141</c:v>
                </c:pt>
                <c:pt idx="4">
                  <c:v>14.522748921387349</c:v>
                </c:pt>
                <c:pt idx="5">
                  <c:v>16.934094543544262</c:v>
                </c:pt>
                <c:pt idx="6">
                  <c:v>15.249095962463763</c:v>
                </c:pt>
                <c:pt idx="7">
                  <c:v>14.576552428361733</c:v>
                </c:pt>
                <c:pt idx="8">
                  <c:v>13.568442217470396</c:v>
                </c:pt>
                <c:pt idx="9">
                  <c:v>13.69693673201968</c:v>
                </c:pt>
                <c:pt idx="10">
                  <c:v>13.55567738791423</c:v>
                </c:pt>
                <c:pt idx="11">
                  <c:v>15.863742200438793</c:v>
                </c:pt>
                <c:pt idx="12">
                  <c:v>18.080601908649722</c:v>
                </c:pt>
                <c:pt idx="13">
                  <c:v>18.911855913581007</c:v>
                </c:pt>
                <c:pt idx="14">
                  <c:v>19.128377763624783</c:v>
                </c:pt>
                <c:pt idx="15">
                  <c:v>20.03899368917925</c:v>
                </c:pt>
                <c:pt idx="16">
                  <c:v>19.105659123183369</c:v>
                </c:pt>
                <c:pt idx="17">
                  <c:v>16.996752771845657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77-4540-ACE9-F296A4B45D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8"/>
        <c:overlap val="100"/>
        <c:axId val="186881536"/>
        <c:axId val="186883072"/>
      </c:barChart>
      <c:catAx>
        <c:axId val="18688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6883072"/>
        <c:crosses val="autoZero"/>
        <c:auto val="1"/>
        <c:lblAlgn val="ctr"/>
        <c:lblOffset val="100"/>
        <c:noMultiLvlLbl val="0"/>
      </c:catAx>
      <c:valAx>
        <c:axId val="186883072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(%)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2.7210884353741478E-2"/>
              <c:y val="1.8506286714160741E-2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86881536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2704081632653061"/>
          <c:y val="0.90645169353831456"/>
          <c:w val="0.61464853256980101"/>
          <c:h val="4.1616892175849067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766" l="0.70000000000000062" r="0.70000000000000062" t="0.7500000000000076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7.3546856465005875E-2"/>
          <c:w val="0.83892848701969991"/>
          <c:h val="0.76173838031125152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재정지원별!$U$5</c:f>
              <c:strCache>
                <c:ptCount val="1"/>
                <c:pt idx="0">
                  <c:v>미지원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재정지원별!$V$3:$AM$3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재정지원별!$V$5:$AM$5</c:f>
              <c:numCache>
                <c:formatCode>#,##0</c:formatCode>
                <c:ptCount val="18"/>
                <c:pt idx="0">
                  <c:v>48400</c:v>
                </c:pt>
                <c:pt idx="1">
                  <c:v>64718</c:v>
                </c:pt>
                <c:pt idx="2">
                  <c:v>86260</c:v>
                </c:pt>
                <c:pt idx="3">
                  <c:v>104305</c:v>
                </c:pt>
                <c:pt idx="4">
                  <c:v>122041</c:v>
                </c:pt>
                <c:pt idx="5">
                  <c:v>107523</c:v>
                </c:pt>
                <c:pt idx="6">
                  <c:v>113434</c:v>
                </c:pt>
                <c:pt idx="7">
                  <c:v>133850</c:v>
                </c:pt>
                <c:pt idx="8">
                  <c:v>135408</c:v>
                </c:pt>
                <c:pt idx="9">
                  <c:v>139628</c:v>
                </c:pt>
                <c:pt idx="10">
                  <c:v>141907</c:v>
                </c:pt>
                <c:pt idx="11">
                  <c:v>137673</c:v>
                </c:pt>
                <c:pt idx="12">
                  <c:v>150907</c:v>
                </c:pt>
                <c:pt idx="13">
                  <c:v>157937</c:v>
                </c:pt>
                <c:pt idx="14">
                  <c:v>133329</c:v>
                </c:pt>
                <c:pt idx="15">
                  <c:v>140262</c:v>
                </c:pt>
                <c:pt idx="16">
                  <c:v>133868</c:v>
                </c:pt>
                <c:pt idx="17">
                  <c:v>141865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C1-4BBD-9D26-972A8F745DAD}"/>
            </c:ext>
          </c:extLst>
        </c:ser>
        <c:ser>
          <c:idx val="2"/>
          <c:order val="2"/>
          <c:tx>
            <c:strRef>
              <c:f>재정지원별!$U$6</c:f>
              <c:strCache>
                <c:ptCount val="1"/>
                <c:pt idx="0">
                  <c:v>지원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2.8540561078430249E-17"/>
                  <c:y val="1.2426899011190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CC1-4BBD-9D26-972A8F745DA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재정지원별!$V$3:$AM$3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재정지원별!$V$6:$AM$6</c:f>
              <c:numCache>
                <c:formatCode>#,##0</c:formatCode>
                <c:ptCount val="18"/>
                <c:pt idx="0">
                  <c:v>9631</c:v>
                </c:pt>
                <c:pt idx="1">
                  <c:v>20118</c:v>
                </c:pt>
                <c:pt idx="2">
                  <c:v>20868</c:v>
                </c:pt>
                <c:pt idx="3">
                  <c:v>22201</c:v>
                </c:pt>
                <c:pt idx="4">
                  <c:v>20735</c:v>
                </c:pt>
                <c:pt idx="5">
                  <c:v>21920</c:v>
                </c:pt>
                <c:pt idx="6">
                  <c:v>20410</c:v>
                </c:pt>
                <c:pt idx="7">
                  <c:v>22840</c:v>
                </c:pt>
                <c:pt idx="8">
                  <c:v>21257</c:v>
                </c:pt>
                <c:pt idx="9">
                  <c:v>22160</c:v>
                </c:pt>
                <c:pt idx="10">
                  <c:v>22253</c:v>
                </c:pt>
                <c:pt idx="11">
                  <c:v>25958</c:v>
                </c:pt>
                <c:pt idx="12">
                  <c:v>33307</c:v>
                </c:pt>
                <c:pt idx="13">
                  <c:v>36835</c:v>
                </c:pt>
                <c:pt idx="14">
                  <c:v>31536</c:v>
                </c:pt>
                <c:pt idx="15">
                  <c:v>35151</c:v>
                </c:pt>
                <c:pt idx="16">
                  <c:v>31617</c:v>
                </c:pt>
                <c:pt idx="17">
                  <c:v>29050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C1-4BBD-9D26-972A8F745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86918784"/>
        <c:axId val="186920320"/>
      </c:barChart>
      <c:lineChart>
        <c:grouping val="standard"/>
        <c:varyColors val="0"/>
        <c:ser>
          <c:idx val="0"/>
          <c:order val="0"/>
          <c:tx>
            <c:strRef>
              <c:f>재정지원별!$U$4</c:f>
              <c:strCache>
                <c:ptCount val="1"/>
                <c:pt idx="0">
                  <c:v>전체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0"/>
                  <c:y val="-9.9415192089525491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CC1-4BBD-9D26-972A8F745DAD}"/>
                </c:ext>
              </c:extLst>
            </c:dLbl>
            <c:dLbl>
              <c:idx val="1"/>
              <c:layout>
                <c:manualLayout>
                  <c:x val="2.8540561078430249E-17"/>
                  <c:y val="-1.242689901119068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CC1-4BBD-9D26-972A8F745DAD}"/>
                </c:ext>
              </c:extLst>
            </c:dLbl>
            <c:dLbl>
              <c:idx val="2"/>
              <c:layout>
                <c:manualLayout>
                  <c:x val="-9.3406551648306923E-3"/>
                  <c:y val="-9.9415192089525491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CC1-4BBD-9D26-972A8F745DAD}"/>
                </c:ext>
              </c:extLst>
            </c:dLbl>
            <c:dLbl>
              <c:idx val="3"/>
              <c:layout>
                <c:manualLayout>
                  <c:x val="5.7081122156860559E-17"/>
                  <c:y val="-4.9707596044762823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CC1-4BBD-9D26-972A8F745DAD}"/>
                </c:ext>
              </c:extLst>
            </c:dLbl>
            <c:dLbl>
              <c:idx val="5"/>
              <c:layout>
                <c:manualLayout>
                  <c:x val="9.3406551648306923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CC1-4BBD-9D26-972A8F745DAD}"/>
                </c:ext>
              </c:extLst>
            </c:dLbl>
            <c:dLbl>
              <c:idx val="6"/>
              <c:layout>
                <c:manualLayout>
                  <c:x val="-6.2271034432204624E-3"/>
                  <c:y val="-1.242689901119068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CC1-4BBD-9D26-972A8F745DAD}"/>
                </c:ext>
              </c:extLst>
            </c:dLbl>
            <c:dLbl>
              <c:idx val="8"/>
              <c:layout>
                <c:manualLayout>
                  <c:x val="0"/>
                  <c:y val="-1.242689901119068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CC1-4BBD-9D26-972A8F745DA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FE-4F3C-8E52-F7C2F4B039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0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재정지원별!$V$3:$AM$3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재정지원별!$V$4:$AM$4</c:f>
              <c:numCache>
                <c:formatCode>#,##0</c:formatCode>
                <c:ptCount val="18"/>
                <c:pt idx="0">
                  <c:v>58031</c:v>
                </c:pt>
                <c:pt idx="1">
                  <c:v>84836</c:v>
                </c:pt>
                <c:pt idx="2">
                  <c:v>107128</c:v>
                </c:pt>
                <c:pt idx="3">
                  <c:v>126506</c:v>
                </c:pt>
                <c:pt idx="4">
                  <c:v>142776</c:v>
                </c:pt>
                <c:pt idx="5">
                  <c:v>129443</c:v>
                </c:pt>
                <c:pt idx="6">
                  <c:v>133844</c:v>
                </c:pt>
                <c:pt idx="7">
                  <c:v>156690</c:v>
                </c:pt>
                <c:pt idx="8">
                  <c:v>156665</c:v>
                </c:pt>
                <c:pt idx="9">
                  <c:v>161788</c:v>
                </c:pt>
                <c:pt idx="10">
                  <c:v>164160</c:v>
                </c:pt>
                <c:pt idx="11">
                  <c:v>163631</c:v>
                </c:pt>
                <c:pt idx="12">
                  <c:v>184214</c:v>
                </c:pt>
                <c:pt idx="13">
                  <c:v>194772</c:v>
                </c:pt>
                <c:pt idx="14">
                  <c:v>164865</c:v>
                </c:pt>
                <c:pt idx="15">
                  <c:v>175413</c:v>
                </c:pt>
                <c:pt idx="16">
                  <c:v>165485</c:v>
                </c:pt>
                <c:pt idx="17">
                  <c:v>170915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CC1-4BBD-9D26-972A8F745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918784"/>
        <c:axId val="186920320"/>
      </c:lineChart>
      <c:catAx>
        <c:axId val="18691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6920320"/>
        <c:crosses val="autoZero"/>
        <c:auto val="1"/>
        <c:lblAlgn val="ctr"/>
        <c:lblOffset val="100"/>
        <c:noMultiLvlLbl val="0"/>
      </c:catAx>
      <c:valAx>
        <c:axId val="186920320"/>
        <c:scaling>
          <c:orientation val="minMax"/>
          <c:max val="2000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</a:t>
                </a:r>
                <a:r>
                  <a:rPr lang="ko-KR"/>
                  <a:t>개</a:t>
                </a:r>
                <a:r>
                  <a:rPr lang="en-US"/>
                  <a:t>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4.7393364928911275E-2"/>
              <c:y val="9.3311289825426611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86918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2888984631698186"/>
          <c:y val="0.90263319140575238"/>
          <c:w val="0.83721911293843465"/>
          <c:h val="4.3438176568817696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ko-KR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57233917190188E-2"/>
          <c:y val="8.126984126984127E-2"/>
          <c:w val="0.869027800096422"/>
          <c:h val="0.7539395575553132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수요대상별!$Q$15</c:f>
              <c:strCache>
                <c:ptCount val="1"/>
                <c:pt idx="0">
                  <c:v>어린이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수요대상별!$T$14:$AK$14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수요대상별!$T$15:$AK$15</c:f>
              <c:numCache>
                <c:formatCode>#,##0.0</c:formatCode>
                <c:ptCount val="18"/>
                <c:pt idx="0">
                  <c:v>20.962933604452793</c:v>
                </c:pt>
                <c:pt idx="1">
                  <c:v>18.903531519637891</c:v>
                </c:pt>
                <c:pt idx="2">
                  <c:v>17.935553730117242</c:v>
                </c:pt>
                <c:pt idx="3">
                  <c:v>16.524117433165227</c:v>
                </c:pt>
                <c:pt idx="4">
                  <c:v>16.25483274499916</c:v>
                </c:pt>
                <c:pt idx="5">
                  <c:v>15.976143939803618</c:v>
                </c:pt>
                <c:pt idx="6">
                  <c:v>15.280475777771136</c:v>
                </c:pt>
                <c:pt idx="7">
                  <c:v>13.752632586636032</c:v>
                </c:pt>
                <c:pt idx="8">
                  <c:v>14.163342163214502</c:v>
                </c:pt>
                <c:pt idx="9">
                  <c:v>14.474497490543181</c:v>
                </c:pt>
                <c:pt idx="10">
                  <c:v>13.337597465886939</c:v>
                </c:pt>
                <c:pt idx="11">
                  <c:v>12.872255257255654</c:v>
                </c:pt>
                <c:pt idx="12">
                  <c:v>11.808548753080657</c:v>
                </c:pt>
                <c:pt idx="13">
                  <c:v>10.853716139896905</c:v>
                </c:pt>
                <c:pt idx="14">
                  <c:v>8.7380584114275326</c:v>
                </c:pt>
                <c:pt idx="15">
                  <c:v>7.6060497226545358</c:v>
                </c:pt>
                <c:pt idx="16">
                  <c:v>8.010393691271112</c:v>
                </c:pt>
                <c:pt idx="17">
                  <c:v>8.2298218412661264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62-42FC-B3D7-B6EAEBB647B2}"/>
            </c:ext>
          </c:extLst>
        </c:ser>
        <c:ser>
          <c:idx val="1"/>
          <c:order val="1"/>
          <c:tx>
            <c:strRef>
              <c:f>수요대상별!$Q$16</c:f>
              <c:strCache>
                <c:ptCount val="1"/>
                <c:pt idx="0">
                  <c:v>청소년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수요대상별!$T$14:$AK$14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수요대상별!$T$16:$AK$16</c:f>
              <c:numCache>
                <c:formatCode>#,##0.0</c:formatCode>
                <c:ptCount val="18"/>
                <c:pt idx="0">
                  <c:v>9.1278799262463171</c:v>
                </c:pt>
                <c:pt idx="1">
                  <c:v>12.078598708095619</c:v>
                </c:pt>
                <c:pt idx="2">
                  <c:v>15.490814726308717</c:v>
                </c:pt>
                <c:pt idx="3">
                  <c:v>16.576288871674073</c:v>
                </c:pt>
                <c:pt idx="4">
                  <c:v>21.691320670140641</c:v>
                </c:pt>
                <c:pt idx="5">
                  <c:v>8.789969330129864</c:v>
                </c:pt>
                <c:pt idx="6">
                  <c:v>4.0928244822330475</c:v>
                </c:pt>
                <c:pt idx="7">
                  <c:v>2.8782947220626713</c:v>
                </c:pt>
                <c:pt idx="8">
                  <c:v>2.7191778635942936</c:v>
                </c:pt>
                <c:pt idx="9">
                  <c:v>3.1936855638242641</c:v>
                </c:pt>
                <c:pt idx="10">
                  <c:v>2.7515838206627681</c:v>
                </c:pt>
                <c:pt idx="11">
                  <c:v>2.8307594526709488</c:v>
                </c:pt>
                <c:pt idx="12">
                  <c:v>2.5888368962185284</c:v>
                </c:pt>
                <c:pt idx="13">
                  <c:v>2.6189596040498633</c:v>
                </c:pt>
                <c:pt idx="14">
                  <c:v>2.4789979680344523</c:v>
                </c:pt>
                <c:pt idx="15">
                  <c:v>3.8748553413943094</c:v>
                </c:pt>
                <c:pt idx="16">
                  <c:v>5.2240384324863287</c:v>
                </c:pt>
                <c:pt idx="17">
                  <c:v>6.3850451979053906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62-42FC-B3D7-B6EAEBB647B2}"/>
            </c:ext>
          </c:extLst>
        </c:ser>
        <c:ser>
          <c:idx val="2"/>
          <c:order val="2"/>
          <c:tx>
            <c:strRef>
              <c:f>수요대상별!$Q$17</c:f>
              <c:strCache>
                <c:ptCount val="1"/>
                <c:pt idx="0">
                  <c:v>성인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수요대상별!$T$14:$AK$14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수요대상별!$T$17:$AK$17</c:f>
              <c:numCache>
                <c:formatCode>#,##0.0</c:formatCode>
                <c:ptCount val="18"/>
                <c:pt idx="0">
                  <c:v>59.72842101635333</c:v>
                </c:pt>
                <c:pt idx="1">
                  <c:v>57.871658258286573</c:v>
                </c:pt>
                <c:pt idx="2">
                  <c:v>55.215256515570154</c:v>
                </c:pt>
                <c:pt idx="3">
                  <c:v>57.560906202077369</c:v>
                </c:pt>
                <c:pt idx="4">
                  <c:v>54.61492127528436</c:v>
                </c:pt>
                <c:pt idx="5">
                  <c:v>63.934704850783739</c:v>
                </c:pt>
                <c:pt idx="6">
                  <c:v>68.696392815516575</c:v>
                </c:pt>
                <c:pt idx="7">
                  <c:v>71.475524921820153</c:v>
                </c:pt>
                <c:pt idx="8">
                  <c:v>70.38968499664891</c:v>
                </c:pt>
                <c:pt idx="9">
                  <c:v>73.737236383415336</c:v>
                </c:pt>
                <c:pt idx="10">
                  <c:v>76.287768031189088</c:v>
                </c:pt>
                <c:pt idx="11">
                  <c:v>75.101906118033867</c:v>
                </c:pt>
                <c:pt idx="12">
                  <c:v>76.731953054599543</c:v>
                </c:pt>
                <c:pt idx="13">
                  <c:v>78.354691639455368</c:v>
                </c:pt>
                <c:pt idx="14">
                  <c:v>81.680769114123677</c:v>
                </c:pt>
                <c:pt idx="15">
                  <c:v>79.675394640077997</c:v>
                </c:pt>
                <c:pt idx="16">
                  <c:v>73.141976614194633</c:v>
                </c:pt>
                <c:pt idx="17">
                  <c:v>71.179826229412285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62-42FC-B3D7-B6EAEBB647B2}"/>
            </c:ext>
          </c:extLst>
        </c:ser>
        <c:ser>
          <c:idx val="3"/>
          <c:order val="3"/>
          <c:tx>
            <c:strRef>
              <c:f>수요대상별!$Q$18</c:f>
              <c:strCache>
                <c:ptCount val="1"/>
                <c:pt idx="0">
                  <c:v>노인</c:v>
                </c:pt>
              </c:strCache>
            </c:strRef>
          </c:tx>
          <c:invertIfNegative val="0"/>
          <c:dLbls>
            <c:delete val="1"/>
          </c:dLbls>
          <c:cat>
            <c:numRef>
              <c:f>수요대상별!$T$14:$AK$14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수요대상별!$T$18:$AK$18</c:f>
              <c:numCache>
                <c:formatCode>#,##0.0</c:formatCode>
                <c:ptCount val="18"/>
                <c:pt idx="0">
                  <c:v>1.840395650600541</c:v>
                </c:pt>
                <c:pt idx="1">
                  <c:v>1.636097882974209</c:v>
                </c:pt>
                <c:pt idx="2">
                  <c:v>1.473004256590247</c:v>
                </c:pt>
                <c:pt idx="3">
                  <c:v>1.5770003003810096</c:v>
                </c:pt>
                <c:pt idx="4">
                  <c:v>1.6151173866756316</c:v>
                </c:pt>
                <c:pt idx="5">
                  <c:v>1.8139258206314748</c:v>
                </c:pt>
                <c:pt idx="6">
                  <c:v>1.8827889184423658</c:v>
                </c:pt>
                <c:pt idx="7">
                  <c:v>1.7990937519943837</c:v>
                </c:pt>
                <c:pt idx="8">
                  <c:v>1.6225704528771583</c:v>
                </c:pt>
                <c:pt idx="9">
                  <c:v>1.5835537864365714</c:v>
                </c:pt>
                <c:pt idx="10">
                  <c:v>1.2530458089668617</c:v>
                </c:pt>
                <c:pt idx="11">
                  <c:v>1.4764928405986639</c:v>
                </c:pt>
                <c:pt idx="12">
                  <c:v>1.3761169075097441</c:v>
                </c:pt>
                <c:pt idx="13">
                  <c:v>1.3148707206374632</c:v>
                </c:pt>
                <c:pt idx="14">
                  <c:v>0.83219603918357443</c:v>
                </c:pt>
                <c:pt idx="15">
                  <c:v>1.150427847422939</c:v>
                </c:pt>
                <c:pt idx="16">
                  <c:v>1.4587424842130707</c:v>
                </c:pt>
                <c:pt idx="17">
                  <c:v>1.5920194248603106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62-42FC-B3D7-B6EAEBB647B2}"/>
            </c:ext>
          </c:extLst>
        </c:ser>
        <c:ser>
          <c:idx val="4"/>
          <c:order val="4"/>
          <c:tx>
            <c:strRef>
              <c:f>수요대상별!$Q$19</c:f>
              <c:strCache>
                <c:ptCount val="1"/>
                <c:pt idx="0">
                  <c:v>통합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수요대상별!$T$14:$AK$14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수요대상별!$T$19:$AK$19</c:f>
              <c:numCache>
                <c:formatCode>#,##0.0</c:formatCode>
                <c:ptCount val="18"/>
                <c:pt idx="0">
                  <c:v>8.3403698023470216</c:v>
                </c:pt>
                <c:pt idx="1">
                  <c:v>9.5101136310057051</c:v>
                </c:pt>
                <c:pt idx="2">
                  <c:v>9.8853707714136352</c:v>
                </c:pt>
                <c:pt idx="3">
                  <c:v>7.7616871927023228</c:v>
                </c:pt>
                <c:pt idx="4">
                  <c:v>5.8238079229002073</c:v>
                </c:pt>
                <c:pt idx="5">
                  <c:v>9.4852560586512986</c:v>
                </c:pt>
                <c:pt idx="6">
                  <c:v>10.04751800603688</c:v>
                </c:pt>
                <c:pt idx="7">
                  <c:v>10.094454017486758</c:v>
                </c:pt>
                <c:pt idx="8">
                  <c:v>11.105224523665145</c:v>
                </c:pt>
                <c:pt idx="9">
                  <c:v>7.0110267757806515</c:v>
                </c:pt>
                <c:pt idx="10">
                  <c:v>6.3700048732943468</c:v>
                </c:pt>
                <c:pt idx="11">
                  <c:v>7.7185863314408643</c:v>
                </c:pt>
                <c:pt idx="12">
                  <c:v>7.4945443885915299</c:v>
                </c:pt>
                <c:pt idx="13">
                  <c:v>6.8577618959604054</c:v>
                </c:pt>
                <c:pt idx="14">
                  <c:v>6.2699784672307652</c:v>
                </c:pt>
                <c:pt idx="15">
                  <c:v>7.6932724484502293</c:v>
                </c:pt>
                <c:pt idx="16">
                  <c:v>12.16484877783485</c:v>
                </c:pt>
                <c:pt idx="17">
                  <c:v>12.61328730655589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B62-42FC-B3D7-B6EAEBB647B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25153664"/>
        <c:axId val="125155200"/>
      </c:barChart>
      <c:catAx>
        <c:axId val="12515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25155200"/>
        <c:crosses val="autoZero"/>
        <c:auto val="1"/>
        <c:lblAlgn val="ctr"/>
        <c:lblOffset val="100"/>
        <c:noMultiLvlLbl val="0"/>
      </c:catAx>
      <c:valAx>
        <c:axId val="125155200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en-US" sz="900"/>
                  <a:t>(%)</a:t>
                </a:r>
                <a:endParaRPr lang="ko-KR" sz="900"/>
              </a:p>
            </c:rich>
          </c:tx>
          <c:layout>
            <c:manualLayout>
              <c:xMode val="edge"/>
              <c:yMode val="edge"/>
              <c:x val="2.7210884353741478E-2"/>
              <c:y val="1.8506286714160741E-2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25153664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22704081632653061"/>
          <c:y val="0.90645169353831312"/>
          <c:w val="0.59353741496598456"/>
          <c:h val="4.5835030872999012E-2"/>
        </c:manualLayout>
      </c:layout>
      <c:overlay val="0"/>
      <c:txPr>
        <a:bodyPr/>
        <a:lstStyle/>
        <a:p>
          <a:pPr>
            <a:defRPr sz="900"/>
          </a:pPr>
          <a:endParaRPr lang="ko-KR"/>
        </a:p>
      </c:txPr>
    </c:legend>
    <c:plotVisOnly val="1"/>
    <c:dispBlanksAs val="gap"/>
    <c:showDLblsOverMax val="0"/>
  </c:chart>
  <c:printSettings>
    <c:headerFooter/>
    <c:pageMargins b="0.75000000000000633" l="0.70000000000000062" r="0.70000000000000062" t="0.750000000000006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7.3546856465005875E-2"/>
          <c:w val="0.83892848701969913"/>
          <c:h val="0.75428224090453744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수요대상별!$A$5</c:f>
              <c:strCache>
                <c:ptCount val="1"/>
                <c:pt idx="0">
                  <c:v>어린이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수요대상별!$B$3:$S$3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수요대상별!$B$5:$S$5</c:f>
              <c:numCache>
                <c:formatCode>#,##0</c:formatCode>
                <c:ptCount val="18"/>
                <c:pt idx="0" formatCode="_(* #,##0_);_(* \(#,##0\);_(* &quot;-&quot;_);_(@_)">
                  <c:v>12165</c:v>
                </c:pt>
                <c:pt idx="1">
                  <c:v>16037</c:v>
                </c:pt>
                <c:pt idx="2">
                  <c:v>19214</c:v>
                </c:pt>
                <c:pt idx="3">
                  <c:v>20904</c:v>
                </c:pt>
                <c:pt idx="4">
                  <c:v>23208</c:v>
                </c:pt>
                <c:pt idx="5">
                  <c:v>20680</c:v>
                </c:pt>
                <c:pt idx="6">
                  <c:v>20452</c:v>
                </c:pt>
                <c:pt idx="7">
                  <c:v>21549</c:v>
                </c:pt>
                <c:pt idx="8">
                  <c:v>22189</c:v>
                </c:pt>
                <c:pt idx="9">
                  <c:v>23418</c:v>
                </c:pt>
                <c:pt idx="10">
                  <c:v>21895</c:v>
                </c:pt>
                <c:pt idx="11">
                  <c:v>21063</c:v>
                </c:pt>
                <c:pt idx="12">
                  <c:v>21753</c:v>
                </c:pt>
                <c:pt idx="13">
                  <c:v>21140</c:v>
                </c:pt>
                <c:pt idx="14">
                  <c:v>14406</c:v>
                </c:pt>
                <c:pt idx="15">
                  <c:v>13342</c:v>
                </c:pt>
                <c:pt idx="16">
                  <c:v>13256</c:v>
                </c:pt>
                <c:pt idx="17" formatCode="_(* #,##0_);_(* \(#,##0\);_(* &quot;-&quot;_);_(@_)">
                  <c:v>14066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8E-41B0-A548-0EBBA7A292E8}"/>
            </c:ext>
          </c:extLst>
        </c:ser>
        <c:ser>
          <c:idx val="2"/>
          <c:order val="2"/>
          <c:tx>
            <c:strRef>
              <c:f>수요대상별!$A$6</c:f>
              <c:strCache>
                <c:ptCount val="1"/>
                <c:pt idx="0">
                  <c:v>청소년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수요대상별!$B$3:$S$3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수요대상별!$B$6:$S$6</c:f>
              <c:numCache>
                <c:formatCode>#,##0</c:formatCode>
                <c:ptCount val="18"/>
                <c:pt idx="0" formatCode="_(* #,##0_);_(* \(#,##0\);_(* &quot;-&quot;_);_(@_)">
                  <c:v>5297</c:v>
                </c:pt>
                <c:pt idx="1">
                  <c:v>10247</c:v>
                </c:pt>
                <c:pt idx="2">
                  <c:v>16595</c:v>
                </c:pt>
                <c:pt idx="3">
                  <c:v>20970</c:v>
                </c:pt>
                <c:pt idx="4">
                  <c:v>30970</c:v>
                </c:pt>
                <c:pt idx="5">
                  <c:v>11378</c:v>
                </c:pt>
                <c:pt idx="6">
                  <c:v>5478</c:v>
                </c:pt>
                <c:pt idx="7">
                  <c:v>4510</c:v>
                </c:pt>
                <c:pt idx="8">
                  <c:v>4260</c:v>
                </c:pt>
                <c:pt idx="9">
                  <c:v>5167</c:v>
                </c:pt>
                <c:pt idx="10">
                  <c:v>4517</c:v>
                </c:pt>
                <c:pt idx="11">
                  <c:v>4632</c:v>
                </c:pt>
                <c:pt idx="12">
                  <c:v>4769</c:v>
                </c:pt>
                <c:pt idx="13">
                  <c:v>5101</c:v>
                </c:pt>
                <c:pt idx="14">
                  <c:v>4087</c:v>
                </c:pt>
                <c:pt idx="15">
                  <c:v>6797</c:v>
                </c:pt>
                <c:pt idx="16">
                  <c:v>8645</c:v>
                </c:pt>
                <c:pt idx="17" formatCode="_(* #,##0_);_(* \(#,##0\);_(* &quot;-&quot;_);_(@_)">
                  <c:v>10913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8E-41B0-A548-0EBBA7A292E8}"/>
            </c:ext>
          </c:extLst>
        </c:ser>
        <c:ser>
          <c:idx val="3"/>
          <c:order val="3"/>
          <c:tx>
            <c:strRef>
              <c:f>수요대상별!$A$7</c:f>
              <c:strCache>
                <c:ptCount val="1"/>
                <c:pt idx="0">
                  <c:v>성인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수요대상별!$B$3:$S$3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수요대상별!$B$7:$S$7</c:f>
              <c:numCache>
                <c:formatCode>#,##0</c:formatCode>
                <c:ptCount val="18"/>
                <c:pt idx="0" formatCode="_(* #,##0_);_(* \(#,##0\);_(* &quot;-&quot;_);_(@_)">
                  <c:v>34661</c:v>
                </c:pt>
                <c:pt idx="1">
                  <c:v>49096</c:v>
                </c:pt>
                <c:pt idx="2">
                  <c:v>59151</c:v>
                </c:pt>
                <c:pt idx="3">
                  <c:v>72818</c:v>
                </c:pt>
                <c:pt idx="4">
                  <c:v>77977</c:v>
                </c:pt>
                <c:pt idx="5">
                  <c:v>82759</c:v>
                </c:pt>
                <c:pt idx="6">
                  <c:v>91946</c:v>
                </c:pt>
                <c:pt idx="7">
                  <c:v>111995</c:v>
                </c:pt>
                <c:pt idx="8">
                  <c:v>110276</c:v>
                </c:pt>
                <c:pt idx="9">
                  <c:v>119298</c:v>
                </c:pt>
                <c:pt idx="10">
                  <c:v>125234</c:v>
                </c:pt>
                <c:pt idx="11">
                  <c:v>122890</c:v>
                </c:pt>
                <c:pt idx="12">
                  <c:v>141351</c:v>
                </c:pt>
                <c:pt idx="13">
                  <c:v>152613</c:v>
                </c:pt>
                <c:pt idx="14">
                  <c:v>134663</c:v>
                </c:pt>
                <c:pt idx="15">
                  <c:v>139761</c:v>
                </c:pt>
                <c:pt idx="16">
                  <c:v>121039</c:v>
                </c:pt>
                <c:pt idx="17" formatCode="_(* #,##0_);_(* \(#,##0\);_(* &quot;-&quot;_);_(@_)">
                  <c:v>121657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8E-41B0-A548-0EBBA7A292E8}"/>
            </c:ext>
          </c:extLst>
        </c:ser>
        <c:ser>
          <c:idx val="4"/>
          <c:order val="4"/>
          <c:tx>
            <c:strRef>
              <c:f>수요대상별!$A$8</c:f>
              <c:strCache>
                <c:ptCount val="1"/>
                <c:pt idx="0">
                  <c:v>노인</c:v>
                </c:pt>
              </c:strCache>
            </c:strRef>
          </c:tx>
          <c:invertIfNegative val="0"/>
          <c:cat>
            <c:numRef>
              <c:f>수요대상별!$B$3:$S$3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수요대상별!$B$8:$S$8</c:f>
              <c:numCache>
                <c:formatCode>#,##0</c:formatCode>
                <c:ptCount val="18"/>
                <c:pt idx="0" formatCode="_(* #,##0_);_(* \(#,##0\);_(* &quot;-&quot;_);_(@_)">
                  <c:v>1068</c:v>
                </c:pt>
                <c:pt idx="1">
                  <c:v>1388</c:v>
                </c:pt>
                <c:pt idx="2">
                  <c:v>1578</c:v>
                </c:pt>
                <c:pt idx="3">
                  <c:v>1995</c:v>
                </c:pt>
                <c:pt idx="4">
                  <c:v>2306</c:v>
                </c:pt>
                <c:pt idx="5">
                  <c:v>2348</c:v>
                </c:pt>
                <c:pt idx="6">
                  <c:v>2520</c:v>
                </c:pt>
                <c:pt idx="7">
                  <c:v>2819</c:v>
                </c:pt>
                <c:pt idx="8">
                  <c:v>2542</c:v>
                </c:pt>
                <c:pt idx="9">
                  <c:v>2562</c:v>
                </c:pt>
                <c:pt idx="10">
                  <c:v>2057</c:v>
                </c:pt>
                <c:pt idx="11">
                  <c:v>2416</c:v>
                </c:pt>
                <c:pt idx="12">
                  <c:v>2535</c:v>
                </c:pt>
                <c:pt idx="13">
                  <c:v>2561</c:v>
                </c:pt>
                <c:pt idx="14">
                  <c:v>1372</c:v>
                </c:pt>
                <c:pt idx="15">
                  <c:v>2018</c:v>
                </c:pt>
                <c:pt idx="16">
                  <c:v>2414</c:v>
                </c:pt>
                <c:pt idx="17" formatCode="_(* #,##0_);_(* \(#,##0\);_(* &quot;-&quot;_);_(@_)">
                  <c:v>2721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8E-41B0-A548-0EBBA7A292E8}"/>
            </c:ext>
          </c:extLst>
        </c:ser>
        <c:ser>
          <c:idx val="5"/>
          <c:order val="5"/>
          <c:tx>
            <c:strRef>
              <c:f>수요대상별!$A$9</c:f>
              <c:strCache>
                <c:ptCount val="1"/>
                <c:pt idx="0">
                  <c:v>통합</c:v>
                </c:pt>
              </c:strCache>
            </c:strRef>
          </c:tx>
          <c:invertIfNegative val="0"/>
          <c:cat>
            <c:numRef>
              <c:f>수요대상별!$B$3:$S$3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수요대상별!$B$9:$S$9</c:f>
              <c:numCache>
                <c:formatCode>#,##0</c:formatCode>
                <c:ptCount val="18"/>
                <c:pt idx="0" formatCode="_(* #,##0_);_(* \(#,##0\);_(* &quot;-&quot;_);_(@_)">
                  <c:v>4840</c:v>
                </c:pt>
                <c:pt idx="1">
                  <c:v>8068</c:v>
                </c:pt>
                <c:pt idx="2">
                  <c:v>10590</c:v>
                </c:pt>
                <c:pt idx="3">
                  <c:v>9819</c:v>
                </c:pt>
                <c:pt idx="4">
                  <c:v>8315</c:v>
                </c:pt>
                <c:pt idx="5">
                  <c:v>12278</c:v>
                </c:pt>
                <c:pt idx="6">
                  <c:v>13448</c:v>
                </c:pt>
                <c:pt idx="7">
                  <c:v>15817</c:v>
                </c:pt>
                <c:pt idx="8">
                  <c:v>17398</c:v>
                </c:pt>
                <c:pt idx="9">
                  <c:v>11343</c:v>
                </c:pt>
                <c:pt idx="10">
                  <c:v>10457</c:v>
                </c:pt>
                <c:pt idx="11">
                  <c:v>12630</c:v>
                </c:pt>
                <c:pt idx="12">
                  <c:v>13806</c:v>
                </c:pt>
                <c:pt idx="13">
                  <c:v>13357</c:v>
                </c:pt>
                <c:pt idx="14">
                  <c:v>10337</c:v>
                </c:pt>
                <c:pt idx="15">
                  <c:v>13495</c:v>
                </c:pt>
                <c:pt idx="16">
                  <c:v>20131</c:v>
                </c:pt>
                <c:pt idx="17" formatCode="_(* #,##0_);_(* \(#,##0\);_(* &quot;-&quot;_);_(@_)">
                  <c:v>21558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8E-41B0-A548-0EBBA7A29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28482688"/>
        <c:axId val="128504960"/>
      </c:barChart>
      <c:lineChart>
        <c:grouping val="standard"/>
        <c:varyColors val="0"/>
        <c:ser>
          <c:idx val="0"/>
          <c:order val="0"/>
          <c:tx>
            <c:strRef>
              <c:f>수요대상별!$A$4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bg1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0"/>
                  <c:y val="-1.9839537973090477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8E-41B0-A548-0EBBA7A292E8}"/>
                </c:ext>
              </c:extLst>
            </c:dLbl>
            <c:dLbl>
              <c:idx val="1"/>
              <c:layout>
                <c:manualLayout>
                  <c:x val="2.8462387852887299E-17"/>
                  <c:y val="-1.2399711233181549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8E-41B0-A548-0EBBA7A292E8}"/>
                </c:ext>
              </c:extLst>
            </c:dLbl>
            <c:dLbl>
              <c:idx val="2"/>
              <c:layout>
                <c:manualLayout>
                  <c:x val="0"/>
                  <c:y val="-1.7359595726454215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8E-41B0-A548-0EBBA7A292E8}"/>
                </c:ext>
              </c:extLst>
            </c:dLbl>
            <c:dLbl>
              <c:idx val="3"/>
              <c:layout>
                <c:manualLayout>
                  <c:x val="5.6924775705774512E-17"/>
                  <c:y val="-9.9197689865452611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E8E-41B0-A548-0EBBA7A292E8}"/>
                </c:ext>
              </c:extLst>
            </c:dLbl>
            <c:dLbl>
              <c:idx val="6"/>
              <c:layout>
                <c:manualLayout>
                  <c:x val="-1.2420094539412549E-2"/>
                  <c:y val="-7.440022010951986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E8E-41B0-A548-0EBBA7A292E8}"/>
                </c:ext>
              </c:extLst>
            </c:dLbl>
            <c:dLbl>
              <c:idx val="8"/>
              <c:layout>
                <c:manualLayout>
                  <c:x val="0"/>
                  <c:y val="-9.9197689865452611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9E8E-41B0-A548-0EBBA7A292E8}"/>
                </c:ext>
              </c:extLst>
            </c:dLbl>
            <c:dLbl>
              <c:idx val="10"/>
              <c:layout>
                <c:manualLayout>
                  <c:x val="-7.880294630495252E-2"/>
                  <c:y val="-4.61216603994127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399-49FC-BA64-B9640ADE79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수요대상별!$B$3:$S$3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수요대상별!$B$4:$S$4</c:f>
              <c:numCache>
                <c:formatCode>#,##0</c:formatCode>
                <c:ptCount val="18"/>
                <c:pt idx="0" formatCode="_(* #,##0_);_(* \(#,##0\);_(* &quot;-&quot;_);_(@_)">
                  <c:v>58031</c:v>
                </c:pt>
                <c:pt idx="1">
                  <c:v>84836</c:v>
                </c:pt>
                <c:pt idx="2">
                  <c:v>107128</c:v>
                </c:pt>
                <c:pt idx="3">
                  <c:v>126506</c:v>
                </c:pt>
                <c:pt idx="4">
                  <c:v>142776</c:v>
                </c:pt>
                <c:pt idx="5">
                  <c:v>129443</c:v>
                </c:pt>
                <c:pt idx="6">
                  <c:v>133844</c:v>
                </c:pt>
                <c:pt idx="7">
                  <c:v>156690</c:v>
                </c:pt>
                <c:pt idx="8">
                  <c:v>156665</c:v>
                </c:pt>
                <c:pt idx="9">
                  <c:v>161788</c:v>
                </c:pt>
                <c:pt idx="10">
                  <c:v>164160</c:v>
                </c:pt>
                <c:pt idx="11">
                  <c:v>163631</c:v>
                </c:pt>
                <c:pt idx="12">
                  <c:v>184214</c:v>
                </c:pt>
                <c:pt idx="13">
                  <c:v>194772</c:v>
                </c:pt>
                <c:pt idx="14">
                  <c:v>164865</c:v>
                </c:pt>
                <c:pt idx="15">
                  <c:v>175413</c:v>
                </c:pt>
                <c:pt idx="16">
                  <c:v>165485</c:v>
                </c:pt>
                <c:pt idx="17" formatCode="_(* #,##0_);_(* \(#,##0\);_(* &quot;-&quot;_);_(@_)">
                  <c:v>170915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E8E-41B0-A548-0EBBA7A29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482688"/>
        <c:axId val="128504960"/>
      </c:lineChart>
      <c:catAx>
        <c:axId val="128482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28504960"/>
        <c:crosses val="autoZero"/>
        <c:auto val="1"/>
        <c:lblAlgn val="ctr"/>
        <c:lblOffset val="100"/>
        <c:noMultiLvlLbl val="0"/>
      </c:catAx>
      <c:valAx>
        <c:axId val="128504960"/>
        <c:scaling>
          <c:orientation val="minMax"/>
          <c:max val="2000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en-US" sz="900"/>
                  <a:t>(</a:t>
                </a:r>
                <a:r>
                  <a:rPr lang="ko-KR" sz="900"/>
                  <a:t>개</a:t>
                </a:r>
                <a:r>
                  <a:rPr lang="en-US" sz="900"/>
                  <a:t>)</a:t>
                </a:r>
                <a:endParaRPr lang="ko-KR" sz="900"/>
              </a:p>
            </c:rich>
          </c:tx>
          <c:layout>
            <c:manualLayout>
              <c:xMode val="edge"/>
              <c:yMode val="edge"/>
              <c:x val="4.7393364928911122E-2"/>
              <c:y val="9.3311289825426611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284826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670354566102516"/>
          <c:y val="0.89020629239456173"/>
          <c:w val="0.83721911293843465"/>
          <c:h val="8.0718873602389718E-2"/>
        </c:manualLayout>
      </c:layout>
      <c:overlay val="0"/>
      <c:txPr>
        <a:bodyPr/>
        <a:lstStyle/>
        <a:p>
          <a:pPr>
            <a:defRPr sz="900"/>
          </a:pPr>
          <a:endParaRPr lang="ko-KR"/>
        </a:p>
      </c:txPr>
    </c:legend>
    <c:plotVisOnly val="1"/>
    <c:dispBlanksAs val="gap"/>
    <c:showDLblsOverMax val="0"/>
  </c:chart>
  <c:printSettings>
    <c:headerFooter/>
    <c:pageMargins b="0.75000000000000733" l="0.70000000000000062" r="0.70000000000000062" t="0.750000000000007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57233917190244E-2"/>
          <c:y val="8.126984126984127E-2"/>
          <c:w val="0.86902780009642222"/>
          <c:h val="0.733527211515027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계열별!$AB$5</c:f>
              <c:strCache>
                <c:ptCount val="1"/>
                <c:pt idx="0">
                  <c:v>인문계열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계열별!$AC$5:$AT$5</c:f>
              <c:numCache>
                <c:formatCode>#,##0.0</c:formatCode>
                <c:ptCount val="18"/>
                <c:pt idx="0">
                  <c:v>21.922765418483227</c:v>
                </c:pt>
                <c:pt idx="1">
                  <c:v>23.85072374935169</c:v>
                </c:pt>
                <c:pt idx="2">
                  <c:v>23.786498394444031</c:v>
                </c:pt>
                <c:pt idx="3">
                  <c:v>24.673928509319715</c:v>
                </c:pt>
                <c:pt idx="4">
                  <c:v>25.566621841205805</c:v>
                </c:pt>
                <c:pt idx="5">
                  <c:v>24.19906831578378</c:v>
                </c:pt>
                <c:pt idx="6">
                  <c:v>25.085173784405729</c:v>
                </c:pt>
                <c:pt idx="7">
                  <c:v>25.617461229178634</c:v>
                </c:pt>
                <c:pt idx="8">
                  <c:v>26.57262311301184</c:v>
                </c:pt>
                <c:pt idx="9">
                  <c:v>27.043414839172254</c:v>
                </c:pt>
                <c:pt idx="10">
                  <c:v>27.313596491228072</c:v>
                </c:pt>
                <c:pt idx="11">
                  <c:v>26.282917051170013</c:v>
                </c:pt>
                <c:pt idx="12">
                  <c:v>30.012919756370309</c:v>
                </c:pt>
                <c:pt idx="13">
                  <c:v>32.251555665085327</c:v>
                </c:pt>
                <c:pt idx="14">
                  <c:v>31.579777393625086</c:v>
                </c:pt>
                <c:pt idx="15">
                  <c:v>31.326070473682112</c:v>
                </c:pt>
                <c:pt idx="16">
                  <c:v>27.936066712995135</c:v>
                </c:pt>
                <c:pt idx="17">
                  <c:v>26.381534680981773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D5-4600-A04C-DC24D49EA2E5}"/>
            </c:ext>
          </c:extLst>
        </c:ser>
        <c:ser>
          <c:idx val="1"/>
          <c:order val="1"/>
          <c:tx>
            <c:strRef>
              <c:f>계열별!$AB$6</c:f>
              <c:strCache>
                <c:ptCount val="1"/>
                <c:pt idx="0">
                  <c:v>사회계열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계열별!$AC$6:$AT$6</c:f>
              <c:numCache>
                <c:formatCode>#,##0.0</c:formatCode>
                <c:ptCount val="18"/>
                <c:pt idx="0">
                  <c:v>11.562785407799279</c:v>
                </c:pt>
                <c:pt idx="1">
                  <c:v>15.843509830732236</c:v>
                </c:pt>
                <c:pt idx="2">
                  <c:v>17.173848106937495</c:v>
                </c:pt>
                <c:pt idx="3">
                  <c:v>17.667936698654611</c:v>
                </c:pt>
                <c:pt idx="4">
                  <c:v>16.377402364543062</c:v>
                </c:pt>
                <c:pt idx="5">
                  <c:v>18.469905672767165</c:v>
                </c:pt>
                <c:pt idx="6">
                  <c:v>18.306386539553511</c:v>
                </c:pt>
                <c:pt idx="7">
                  <c:v>19.352224136830685</c:v>
                </c:pt>
                <c:pt idx="8">
                  <c:v>19.800848945201544</c:v>
                </c:pt>
                <c:pt idx="9">
                  <c:v>19.659678097263086</c:v>
                </c:pt>
                <c:pt idx="10">
                  <c:v>19.709429824561404</c:v>
                </c:pt>
                <c:pt idx="11">
                  <c:v>18.99701156871253</c:v>
                </c:pt>
                <c:pt idx="12">
                  <c:v>19.31829285504902</c:v>
                </c:pt>
                <c:pt idx="13">
                  <c:v>19.473024870104531</c:v>
                </c:pt>
                <c:pt idx="14">
                  <c:v>22.204227701452702</c:v>
                </c:pt>
                <c:pt idx="15">
                  <c:v>20.892408202356723</c:v>
                </c:pt>
                <c:pt idx="16">
                  <c:v>19.085717738767862</c:v>
                </c:pt>
                <c:pt idx="17">
                  <c:v>19.77532691688851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D5-4600-A04C-DC24D49EA2E5}"/>
            </c:ext>
          </c:extLst>
        </c:ser>
        <c:ser>
          <c:idx val="2"/>
          <c:order val="2"/>
          <c:tx>
            <c:strRef>
              <c:f>계열별!$AB$7</c:f>
              <c:strCache>
                <c:ptCount val="1"/>
                <c:pt idx="0">
                  <c:v>교육계열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계열별!$AC$7:$AT$7</c:f>
              <c:numCache>
                <c:formatCode>#,##0.0</c:formatCode>
                <c:ptCount val="18"/>
                <c:pt idx="0">
                  <c:v>9.5690234529820266</c:v>
                </c:pt>
                <c:pt idx="1">
                  <c:v>11.946579282380123</c:v>
                </c:pt>
                <c:pt idx="2">
                  <c:v>11.517063699499664</c:v>
                </c:pt>
                <c:pt idx="3">
                  <c:v>12.052392771884337</c:v>
                </c:pt>
                <c:pt idx="4">
                  <c:v>17.111419286154536</c:v>
                </c:pt>
                <c:pt idx="5">
                  <c:v>14.354580780729743</c:v>
                </c:pt>
                <c:pt idx="6">
                  <c:v>14.422013687576582</c:v>
                </c:pt>
                <c:pt idx="7">
                  <c:v>15.252409215648733</c:v>
                </c:pt>
                <c:pt idx="8">
                  <c:v>14.743561101713848</c:v>
                </c:pt>
                <c:pt idx="9">
                  <c:v>13.880510297426262</c:v>
                </c:pt>
                <c:pt idx="10">
                  <c:v>12.482943469785575</c:v>
                </c:pt>
                <c:pt idx="11">
                  <c:v>12.79036368414298</c:v>
                </c:pt>
                <c:pt idx="12">
                  <c:v>11.254302061732551</c:v>
                </c:pt>
                <c:pt idx="13">
                  <c:v>10.434764750580165</c:v>
                </c:pt>
                <c:pt idx="14">
                  <c:v>8.8017468838140296</c:v>
                </c:pt>
                <c:pt idx="15">
                  <c:v>8.3500082662060393</c:v>
                </c:pt>
                <c:pt idx="16">
                  <c:v>9.1821010967761438</c:v>
                </c:pt>
                <c:pt idx="17">
                  <c:v>9.2174472691103766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D5-4600-A04C-DC24D49EA2E5}"/>
            </c:ext>
          </c:extLst>
        </c:ser>
        <c:ser>
          <c:idx val="3"/>
          <c:order val="3"/>
          <c:tx>
            <c:strRef>
              <c:f>계열별!$AB$8</c:f>
              <c:strCache>
                <c:ptCount val="1"/>
                <c:pt idx="0">
                  <c:v>자연계열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계열별!$AC$8:$AT$8</c:f>
              <c:numCache>
                <c:formatCode>#,##0.0</c:formatCode>
                <c:ptCount val="18"/>
                <c:pt idx="0">
                  <c:v>4.4631317743964436</c:v>
                </c:pt>
                <c:pt idx="1">
                  <c:v>5.6780140506388799</c:v>
                </c:pt>
                <c:pt idx="2">
                  <c:v>7.3314166231050706</c:v>
                </c:pt>
                <c:pt idx="3">
                  <c:v>7.958515801622057</c:v>
                </c:pt>
                <c:pt idx="4">
                  <c:v>9.4112455874936973</c:v>
                </c:pt>
                <c:pt idx="5">
                  <c:v>4.4088903996353608</c:v>
                </c:pt>
                <c:pt idx="6">
                  <c:v>3.0363707002181646</c:v>
                </c:pt>
                <c:pt idx="7">
                  <c:v>1.7793094645478333</c:v>
                </c:pt>
                <c:pt idx="8">
                  <c:v>1.92576516771455</c:v>
                </c:pt>
                <c:pt idx="9">
                  <c:v>2.2473854674017848</c:v>
                </c:pt>
                <c:pt idx="10">
                  <c:v>3.4137426900584793</c:v>
                </c:pt>
                <c:pt idx="11">
                  <c:v>3.5085038898497225</c:v>
                </c:pt>
                <c:pt idx="12">
                  <c:v>2.9194306621646562</c:v>
                </c:pt>
                <c:pt idx="13">
                  <c:v>2.4115375926724578</c:v>
                </c:pt>
                <c:pt idx="14">
                  <c:v>2.5159979377066084</c:v>
                </c:pt>
                <c:pt idx="15">
                  <c:v>3.1457189603963216</c:v>
                </c:pt>
                <c:pt idx="16">
                  <c:v>3.403329606913013</c:v>
                </c:pt>
                <c:pt idx="17">
                  <c:v>2.9342070619898779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D5-4600-A04C-DC24D49EA2E5}"/>
            </c:ext>
          </c:extLst>
        </c:ser>
        <c:ser>
          <c:idx val="4"/>
          <c:order val="4"/>
          <c:tx>
            <c:strRef>
              <c:f>계열별!$AB$9</c:f>
              <c:strCache>
                <c:ptCount val="1"/>
                <c:pt idx="0">
                  <c:v>공학계열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계열별!$AC$9:$AT$9</c:f>
              <c:numCache>
                <c:formatCode>#,##0.0</c:formatCode>
                <c:ptCount val="18"/>
                <c:pt idx="0">
                  <c:v>5.145525667315745</c:v>
                </c:pt>
                <c:pt idx="1">
                  <c:v>5.9161205148757601</c:v>
                </c:pt>
                <c:pt idx="2">
                  <c:v>6.1720558584123664</c:v>
                </c:pt>
                <c:pt idx="3">
                  <c:v>5.8368773022623426</c:v>
                </c:pt>
                <c:pt idx="4">
                  <c:v>5.3993668403653272</c:v>
                </c:pt>
                <c:pt idx="5">
                  <c:v>6.2243613018857724</c:v>
                </c:pt>
                <c:pt idx="6">
                  <c:v>6.2617674307402647</c:v>
                </c:pt>
                <c:pt idx="7">
                  <c:v>6.5939115450890293</c:v>
                </c:pt>
                <c:pt idx="8">
                  <c:v>6.5419844891966932</c:v>
                </c:pt>
                <c:pt idx="9">
                  <c:v>6.0214601824609986</c:v>
                </c:pt>
                <c:pt idx="10">
                  <c:v>6.4144736842105265</c:v>
                </c:pt>
                <c:pt idx="11">
                  <c:v>6.8306127811967166</c:v>
                </c:pt>
                <c:pt idx="12">
                  <c:v>7.4017175676115823</c:v>
                </c:pt>
                <c:pt idx="13">
                  <c:v>7.2171564701291766</c:v>
                </c:pt>
                <c:pt idx="14">
                  <c:v>8.6719437115215481</c:v>
                </c:pt>
                <c:pt idx="15">
                  <c:v>9.5825280908484558</c:v>
                </c:pt>
                <c:pt idx="16">
                  <c:v>10.106656192404145</c:v>
                </c:pt>
                <c:pt idx="17">
                  <c:v>10.828189450896645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D5-4600-A04C-DC24D49EA2E5}"/>
            </c:ext>
          </c:extLst>
        </c:ser>
        <c:ser>
          <c:idx val="5"/>
          <c:order val="5"/>
          <c:tx>
            <c:strRef>
              <c:f>계열별!$AB$10</c:f>
              <c:strCache>
                <c:ptCount val="1"/>
                <c:pt idx="0">
                  <c:v>의약계열</c:v>
                </c:pt>
              </c:strCache>
            </c:strRef>
          </c:tx>
          <c:invertIfNegative val="0"/>
          <c:dLbls>
            <c:delete val="1"/>
          </c:dLbls>
          <c:cat>
            <c:numRef>
              <c:f>계열별!$AC$4:$AT$4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계열별!$AC$10:$AT$10</c:f>
              <c:numCache>
                <c:formatCode>#,##0.0</c:formatCode>
                <c:ptCount val="18"/>
                <c:pt idx="0">
                  <c:v>2.0609674139683962</c:v>
                </c:pt>
                <c:pt idx="1">
                  <c:v>1.9001367344052051</c:v>
                </c:pt>
                <c:pt idx="2">
                  <c:v>1.5215443208124859</c:v>
                </c:pt>
                <c:pt idx="3">
                  <c:v>1.5327336252825954</c:v>
                </c:pt>
                <c:pt idx="4">
                  <c:v>0.98335854765506814</c:v>
                </c:pt>
                <c:pt idx="5">
                  <c:v>1.5249955578903456</c:v>
                </c:pt>
                <c:pt idx="6">
                  <c:v>1.5473237500373569</c:v>
                </c:pt>
                <c:pt idx="7">
                  <c:v>1.3306528814857361</c:v>
                </c:pt>
                <c:pt idx="8">
                  <c:v>1.443845147288801</c:v>
                </c:pt>
                <c:pt idx="9">
                  <c:v>1.3690755803891512</c:v>
                </c:pt>
                <c:pt idx="10">
                  <c:v>1.101364522417154</c:v>
                </c:pt>
                <c:pt idx="11">
                  <c:v>1.5174386271550011</c:v>
                </c:pt>
                <c:pt idx="12">
                  <c:v>1.1079505357898967</c:v>
                </c:pt>
                <c:pt idx="13">
                  <c:v>0.78912780071057442</c:v>
                </c:pt>
                <c:pt idx="14">
                  <c:v>0.89285172717071537</c:v>
                </c:pt>
                <c:pt idx="15">
                  <c:v>1.2023054163602471</c:v>
                </c:pt>
                <c:pt idx="16">
                  <c:v>1.275040033839925</c:v>
                </c:pt>
                <c:pt idx="17">
                  <c:v>1.1783635140274407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DD5-4600-A04C-DC24D49EA2E5}"/>
            </c:ext>
          </c:extLst>
        </c:ser>
        <c:ser>
          <c:idx val="6"/>
          <c:order val="6"/>
          <c:tx>
            <c:strRef>
              <c:f>계열별!$AB$11</c:f>
              <c:strCache>
                <c:ptCount val="1"/>
                <c:pt idx="0">
                  <c:v>예체능계열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계열별!$AC$11:$AT$11</c:f>
              <c:numCache>
                <c:formatCode>#,##0.0</c:formatCode>
                <c:ptCount val="18"/>
                <c:pt idx="0">
                  <c:v>41.763884820182319</c:v>
                </c:pt>
                <c:pt idx="1">
                  <c:v>34.380451695035127</c:v>
                </c:pt>
                <c:pt idx="2">
                  <c:v>32.173661414382792</c:v>
                </c:pt>
                <c:pt idx="3">
                  <c:v>30.091062874488166</c:v>
                </c:pt>
                <c:pt idx="4">
                  <c:v>25.075642965204239</c:v>
                </c:pt>
                <c:pt idx="5">
                  <c:v>30.647466452415351</c:v>
                </c:pt>
                <c:pt idx="6">
                  <c:v>31.125788231074981</c:v>
                </c:pt>
                <c:pt idx="7">
                  <c:v>30.022975301550829</c:v>
                </c:pt>
                <c:pt idx="8">
                  <c:v>28.885200906392622</c:v>
                </c:pt>
                <c:pt idx="9">
                  <c:v>29.731500482112395</c:v>
                </c:pt>
                <c:pt idx="10">
                  <c:v>29.527899610136455</c:v>
                </c:pt>
                <c:pt idx="11">
                  <c:v>30.037095660357753</c:v>
                </c:pt>
                <c:pt idx="12">
                  <c:v>27.947930124746218</c:v>
                </c:pt>
                <c:pt idx="13">
                  <c:v>27.403836280368843</c:v>
                </c:pt>
                <c:pt idx="14">
                  <c:v>25.309798926394322</c:v>
                </c:pt>
                <c:pt idx="15">
                  <c:v>25.478157263144691</c:v>
                </c:pt>
                <c:pt idx="16">
                  <c:v>28.985104390125993</c:v>
                </c:pt>
                <c:pt idx="17">
                  <c:v>29.645730333791654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D5-4600-A04C-DC24D49EA2E5}"/>
            </c:ext>
          </c:extLst>
        </c:ser>
        <c:ser>
          <c:idx val="7"/>
          <c:order val="7"/>
          <c:tx>
            <c:strRef>
              <c:f>계열별!$AB$12</c:f>
              <c:strCache>
                <c:ptCount val="1"/>
                <c:pt idx="0">
                  <c:v>기타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7566058151359367E-3"/>
                  <c:y val="-2.35441911997307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A69-426E-A0E4-B1D4B2A1DB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계열별!$AC$4:$AT$4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계열별!$AC$12:$AT$12</c:f>
              <c:numCache>
                <c:formatCode>#,##0.0</c:formatCode>
                <c:ptCount val="18"/>
                <c:pt idx="0">
                  <c:v>3.5119160448725677</c:v>
                </c:pt>
                <c:pt idx="1">
                  <c:v>0.48446414258097975</c:v>
                </c:pt>
                <c:pt idx="2">
                  <c:v>0.32391158240609363</c:v>
                </c:pt>
                <c:pt idx="3">
                  <c:v>0.18655241648617457</c:v>
                </c:pt>
                <c:pt idx="4">
                  <c:v>7.4942567378270861E-2</c:v>
                </c:pt>
                <c:pt idx="5">
                  <c:v>0.1707315188924855</c:v>
                </c:pt>
                <c:pt idx="6">
                  <c:v>0.21517587639341323</c:v>
                </c:pt>
                <c:pt idx="7">
                  <c:v>5.1056225668517453E-2</c:v>
                </c:pt>
                <c:pt idx="8">
                  <c:v>8.6171129480100847E-2</c:v>
                </c:pt>
                <c:pt idx="9">
                  <c:v>4.6975053774074717E-2</c:v>
                </c:pt>
                <c:pt idx="10">
                  <c:v>3.6549707602339179E-2</c:v>
                </c:pt>
                <c:pt idx="11">
                  <c:v>3.6056737415281946E-2</c:v>
                </c:pt>
                <c:pt idx="12">
                  <c:v>3.7456436535768182E-2</c:v>
                </c:pt>
                <c:pt idx="13">
                  <c:v>1.8996570348920789E-2</c:v>
                </c:pt>
                <c:pt idx="14">
                  <c:v>2.3655718314984985E-2</c:v>
                </c:pt>
                <c:pt idx="15">
                  <c:v>2.2803327005410091E-2</c:v>
                </c:pt>
                <c:pt idx="16">
                  <c:v>2.5984228177780462E-2</c:v>
                </c:pt>
                <c:pt idx="17">
                  <c:v>3.9200772313723195E-2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DD5-4600-A04C-DC24D49EA2E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77350144"/>
        <c:axId val="177351680"/>
      </c:barChart>
      <c:catAx>
        <c:axId val="177350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77351680"/>
        <c:crosses val="autoZero"/>
        <c:auto val="1"/>
        <c:lblAlgn val="ctr"/>
        <c:lblOffset val="100"/>
        <c:noMultiLvlLbl val="0"/>
      </c:catAx>
      <c:valAx>
        <c:axId val="177351680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en-US" sz="900"/>
                  <a:t>(%)</a:t>
                </a:r>
                <a:endParaRPr lang="ko-KR" sz="900"/>
              </a:p>
            </c:rich>
          </c:tx>
          <c:layout>
            <c:manualLayout>
              <c:xMode val="edge"/>
              <c:yMode val="edge"/>
              <c:x val="2.7210884353741478E-2"/>
              <c:y val="1.8506286714160741E-2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77350144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1331014077785731"/>
          <c:y val="0.90027642326367774"/>
          <c:w val="0.78531519923645676"/>
          <c:h val="7.9929572491210577E-2"/>
        </c:manualLayout>
      </c:layout>
      <c:overlay val="0"/>
      <c:txPr>
        <a:bodyPr/>
        <a:lstStyle/>
        <a:p>
          <a:pPr>
            <a:defRPr sz="900"/>
          </a:pPr>
          <a:endParaRPr lang="ko-KR"/>
        </a:p>
      </c:txPr>
    </c:legend>
    <c:plotVisOnly val="1"/>
    <c:dispBlanksAs val="gap"/>
    <c:showDLblsOverMax val="0"/>
  </c:chart>
  <c:printSettings>
    <c:headerFooter/>
    <c:pageMargins b="0.75000000000000655" l="0.70000000000000062" r="0.70000000000000062" t="0.750000000000006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7.3546856465005875E-2"/>
          <c:w val="0.83892848701969913"/>
          <c:h val="0.70831659408349679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계열별!$A$5</c:f>
              <c:strCache>
                <c:ptCount val="1"/>
                <c:pt idx="0">
                  <c:v>인문계열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계열별!$B$5:$S$5</c:f>
              <c:numCache>
                <c:formatCode>#,##0</c:formatCode>
                <c:ptCount val="18"/>
                <c:pt idx="0" formatCode="_(* #,##0_);_(* \(#,##0\);_(* &quot;-&quot;_);_(@_)">
                  <c:v>12722</c:v>
                </c:pt>
                <c:pt idx="1">
                  <c:v>20234</c:v>
                </c:pt>
                <c:pt idx="2">
                  <c:v>25482</c:v>
                </c:pt>
                <c:pt idx="3">
                  <c:v>31214</c:v>
                </c:pt>
                <c:pt idx="4">
                  <c:v>36503</c:v>
                </c:pt>
                <c:pt idx="5">
                  <c:v>31324</c:v>
                </c:pt>
                <c:pt idx="6">
                  <c:v>33575</c:v>
                </c:pt>
                <c:pt idx="7">
                  <c:v>40140</c:v>
                </c:pt>
                <c:pt idx="8">
                  <c:v>41630</c:v>
                </c:pt>
                <c:pt idx="9">
                  <c:v>43753</c:v>
                </c:pt>
                <c:pt idx="10">
                  <c:v>44838</c:v>
                </c:pt>
                <c:pt idx="11">
                  <c:v>43007</c:v>
                </c:pt>
                <c:pt idx="12">
                  <c:v>55288</c:v>
                </c:pt>
                <c:pt idx="13">
                  <c:v>62817</c:v>
                </c:pt>
                <c:pt idx="14">
                  <c:v>52064</c:v>
                </c:pt>
                <c:pt idx="15">
                  <c:v>54950</c:v>
                </c:pt>
                <c:pt idx="16">
                  <c:v>46230</c:v>
                </c:pt>
                <c:pt idx="17" formatCode="_(* #,##0_);_(* \(#,##0\);_(* &quot;-&quot;_);_(@_)">
                  <c:v>45090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B-4D44-8D5B-19B19AA9C97B}"/>
            </c:ext>
          </c:extLst>
        </c:ser>
        <c:ser>
          <c:idx val="2"/>
          <c:order val="2"/>
          <c:tx>
            <c:strRef>
              <c:f>계열별!$A$6</c:f>
              <c:strCache>
                <c:ptCount val="1"/>
                <c:pt idx="0">
                  <c:v>사회계열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계열별!$B$6:$S$6</c:f>
              <c:numCache>
                <c:formatCode>#,##0</c:formatCode>
                <c:ptCount val="18"/>
                <c:pt idx="0" formatCode="_(* #,##0_);_(* \(#,##0\);_(* &quot;-&quot;_);_(@_)">
                  <c:v>6710</c:v>
                </c:pt>
                <c:pt idx="1">
                  <c:v>13441</c:v>
                </c:pt>
                <c:pt idx="2">
                  <c:v>18398</c:v>
                </c:pt>
                <c:pt idx="3">
                  <c:v>22351</c:v>
                </c:pt>
                <c:pt idx="4">
                  <c:v>23383</c:v>
                </c:pt>
                <c:pt idx="5">
                  <c:v>23908</c:v>
                </c:pt>
                <c:pt idx="6">
                  <c:v>24502</c:v>
                </c:pt>
                <c:pt idx="7">
                  <c:v>30323</c:v>
                </c:pt>
                <c:pt idx="8">
                  <c:v>31021</c:v>
                </c:pt>
                <c:pt idx="9">
                  <c:v>31807</c:v>
                </c:pt>
                <c:pt idx="10">
                  <c:v>32355</c:v>
                </c:pt>
                <c:pt idx="11">
                  <c:v>31085</c:v>
                </c:pt>
                <c:pt idx="12">
                  <c:v>35587</c:v>
                </c:pt>
                <c:pt idx="13">
                  <c:v>37928</c:v>
                </c:pt>
                <c:pt idx="14">
                  <c:v>36607</c:v>
                </c:pt>
                <c:pt idx="15">
                  <c:v>36648</c:v>
                </c:pt>
                <c:pt idx="16">
                  <c:v>31584</c:v>
                </c:pt>
                <c:pt idx="17" formatCode="_(* #,##0_);_(* \(#,##0\);_(* &quot;-&quot;_);_(@_)">
                  <c:v>33799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2B-4D44-8D5B-19B19AA9C97B}"/>
            </c:ext>
          </c:extLst>
        </c:ser>
        <c:ser>
          <c:idx val="3"/>
          <c:order val="3"/>
          <c:tx>
            <c:strRef>
              <c:f>계열별!$A$7</c:f>
              <c:strCache>
                <c:ptCount val="1"/>
                <c:pt idx="0">
                  <c:v>교육계열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계열별!$B$7:$S$7</c:f>
              <c:numCache>
                <c:formatCode>#,##0</c:formatCode>
                <c:ptCount val="18"/>
                <c:pt idx="0" formatCode="_(* #,##0_);_(* \(#,##0\);_(* &quot;-&quot;_);_(@_)">
                  <c:v>5553</c:v>
                </c:pt>
                <c:pt idx="1">
                  <c:v>10135</c:v>
                </c:pt>
                <c:pt idx="2">
                  <c:v>12338</c:v>
                </c:pt>
                <c:pt idx="3">
                  <c:v>15247</c:v>
                </c:pt>
                <c:pt idx="4">
                  <c:v>24431</c:v>
                </c:pt>
                <c:pt idx="5">
                  <c:v>18581</c:v>
                </c:pt>
                <c:pt idx="6">
                  <c:v>19303</c:v>
                </c:pt>
                <c:pt idx="7">
                  <c:v>23899</c:v>
                </c:pt>
                <c:pt idx="8">
                  <c:v>23098</c:v>
                </c:pt>
                <c:pt idx="9">
                  <c:v>22457</c:v>
                </c:pt>
                <c:pt idx="10">
                  <c:v>20492</c:v>
                </c:pt>
                <c:pt idx="11">
                  <c:v>20929</c:v>
                </c:pt>
                <c:pt idx="12">
                  <c:v>20732</c:v>
                </c:pt>
                <c:pt idx="13">
                  <c:v>20324</c:v>
                </c:pt>
                <c:pt idx="14">
                  <c:v>14511</c:v>
                </c:pt>
                <c:pt idx="15">
                  <c:v>14647</c:v>
                </c:pt>
                <c:pt idx="16">
                  <c:v>15195</c:v>
                </c:pt>
                <c:pt idx="17" formatCode="_(* #,##0_);_(* \(#,##0\);_(* &quot;-&quot;_);_(@_)">
                  <c:v>15754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2B-4D44-8D5B-19B19AA9C97B}"/>
            </c:ext>
          </c:extLst>
        </c:ser>
        <c:ser>
          <c:idx val="4"/>
          <c:order val="4"/>
          <c:tx>
            <c:strRef>
              <c:f>계열별!$A$8</c:f>
              <c:strCache>
                <c:ptCount val="1"/>
                <c:pt idx="0">
                  <c:v>자연계열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계열별!$B$8:$S$8</c:f>
              <c:numCache>
                <c:formatCode>#,##0</c:formatCode>
                <c:ptCount val="18"/>
                <c:pt idx="0" formatCode="_(* #,##0_);_(* \(#,##0\);_(* &quot;-&quot;_);_(@_)">
                  <c:v>2590</c:v>
                </c:pt>
                <c:pt idx="1">
                  <c:v>4817</c:v>
                </c:pt>
                <c:pt idx="2">
                  <c:v>7854</c:v>
                </c:pt>
                <c:pt idx="3">
                  <c:v>10068</c:v>
                </c:pt>
                <c:pt idx="4">
                  <c:v>13437</c:v>
                </c:pt>
                <c:pt idx="5">
                  <c:v>5707</c:v>
                </c:pt>
                <c:pt idx="6">
                  <c:v>4064</c:v>
                </c:pt>
                <c:pt idx="7">
                  <c:v>2788</c:v>
                </c:pt>
                <c:pt idx="8">
                  <c:v>3017</c:v>
                </c:pt>
                <c:pt idx="9">
                  <c:v>3636</c:v>
                </c:pt>
                <c:pt idx="10">
                  <c:v>5604</c:v>
                </c:pt>
                <c:pt idx="11">
                  <c:v>5741</c:v>
                </c:pt>
                <c:pt idx="12">
                  <c:v>5378</c:v>
                </c:pt>
                <c:pt idx="13">
                  <c:v>4697</c:v>
                </c:pt>
                <c:pt idx="14">
                  <c:v>4148</c:v>
                </c:pt>
                <c:pt idx="15">
                  <c:v>5518</c:v>
                </c:pt>
                <c:pt idx="16">
                  <c:v>5632</c:v>
                </c:pt>
                <c:pt idx="17" formatCode="_(* #,##0_);_(* \(#,##0\);_(* &quot;-&quot;_);_(@_)">
                  <c:v>5015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2B-4D44-8D5B-19B19AA9C97B}"/>
            </c:ext>
          </c:extLst>
        </c:ser>
        <c:ser>
          <c:idx val="5"/>
          <c:order val="5"/>
          <c:tx>
            <c:strRef>
              <c:f>계열별!$A$9</c:f>
              <c:strCache>
                <c:ptCount val="1"/>
                <c:pt idx="0">
                  <c:v>공학계열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7.42358240264147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32B-4D44-8D5B-19B19AA9C9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계열별!$B$9:$S$9</c:f>
              <c:numCache>
                <c:formatCode>#,##0</c:formatCode>
                <c:ptCount val="18"/>
                <c:pt idx="0" formatCode="_(* #,##0_);_(* \(#,##0\);_(* &quot;-&quot;_);_(@_)">
                  <c:v>2986</c:v>
                </c:pt>
                <c:pt idx="1">
                  <c:v>5019</c:v>
                </c:pt>
                <c:pt idx="2">
                  <c:v>6612</c:v>
                </c:pt>
                <c:pt idx="3">
                  <c:v>7384</c:v>
                </c:pt>
                <c:pt idx="4">
                  <c:v>7709</c:v>
                </c:pt>
                <c:pt idx="5">
                  <c:v>8057</c:v>
                </c:pt>
                <c:pt idx="6">
                  <c:v>8381</c:v>
                </c:pt>
                <c:pt idx="7">
                  <c:v>10332</c:v>
                </c:pt>
                <c:pt idx="8">
                  <c:v>10249</c:v>
                </c:pt>
                <c:pt idx="9">
                  <c:v>9742</c:v>
                </c:pt>
                <c:pt idx="10">
                  <c:v>10530</c:v>
                </c:pt>
                <c:pt idx="11">
                  <c:v>11177</c:v>
                </c:pt>
                <c:pt idx="12">
                  <c:v>13635</c:v>
                </c:pt>
                <c:pt idx="13">
                  <c:v>14057</c:v>
                </c:pt>
                <c:pt idx="14">
                  <c:v>14297</c:v>
                </c:pt>
                <c:pt idx="15">
                  <c:v>16809</c:v>
                </c:pt>
                <c:pt idx="16">
                  <c:v>16725</c:v>
                </c:pt>
                <c:pt idx="17" formatCode="_(* #,##0_);_(* \(#,##0\);_(* &quot;-&quot;_);_(@_)">
                  <c:v>18507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2B-4D44-8D5B-19B19AA9C97B}"/>
            </c:ext>
          </c:extLst>
        </c:ser>
        <c:ser>
          <c:idx val="6"/>
          <c:order val="6"/>
          <c:tx>
            <c:strRef>
              <c:f>계열별!$A$10</c:f>
              <c:strCache>
                <c:ptCount val="1"/>
                <c:pt idx="0">
                  <c:v>의약계열</c:v>
                </c:pt>
              </c:strCache>
            </c:strRef>
          </c:tx>
          <c:invertIfNegative val="0"/>
          <c:cat>
            <c:numRef>
              <c:f>계열별!$B$3:$S$3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계열별!$B$10:$S$10</c:f>
              <c:numCache>
                <c:formatCode>#,##0</c:formatCode>
                <c:ptCount val="18"/>
                <c:pt idx="0" formatCode="_(* #,##0_);_(* \(#,##0\);_(* &quot;-&quot;_);_(@_)">
                  <c:v>1196</c:v>
                </c:pt>
                <c:pt idx="1">
                  <c:v>1612</c:v>
                </c:pt>
                <c:pt idx="2">
                  <c:v>1630</c:v>
                </c:pt>
                <c:pt idx="3">
                  <c:v>1939</c:v>
                </c:pt>
                <c:pt idx="4">
                  <c:v>1404</c:v>
                </c:pt>
                <c:pt idx="5">
                  <c:v>1974</c:v>
                </c:pt>
                <c:pt idx="6">
                  <c:v>2071</c:v>
                </c:pt>
                <c:pt idx="7">
                  <c:v>2085</c:v>
                </c:pt>
                <c:pt idx="8">
                  <c:v>2262</c:v>
                </c:pt>
                <c:pt idx="9">
                  <c:v>2215</c:v>
                </c:pt>
                <c:pt idx="10">
                  <c:v>1808</c:v>
                </c:pt>
                <c:pt idx="11">
                  <c:v>2483</c:v>
                </c:pt>
                <c:pt idx="12">
                  <c:v>2041</c:v>
                </c:pt>
                <c:pt idx="13">
                  <c:v>1537</c:v>
                </c:pt>
                <c:pt idx="14">
                  <c:v>1472</c:v>
                </c:pt>
                <c:pt idx="15">
                  <c:v>2109</c:v>
                </c:pt>
                <c:pt idx="16">
                  <c:v>2110</c:v>
                </c:pt>
                <c:pt idx="17" formatCode="_(* #,##0_);_(* \(#,##0\);_(* &quot;-&quot;_);_(@_)">
                  <c:v>2014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32B-4D44-8D5B-19B19AA9C97B}"/>
            </c:ext>
          </c:extLst>
        </c:ser>
        <c:ser>
          <c:idx val="7"/>
          <c:order val="7"/>
          <c:tx>
            <c:strRef>
              <c:f>계열별!$A$11</c:f>
              <c:strCache>
                <c:ptCount val="1"/>
                <c:pt idx="0">
                  <c:v>예체능계열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계열별!$B$11:$S$11</c:f>
              <c:numCache>
                <c:formatCode>#,##0</c:formatCode>
                <c:ptCount val="18"/>
                <c:pt idx="0" formatCode="_(* #,##0_);_(* \(#,##0\);_(* &quot;-&quot;_);_(@_)">
                  <c:v>24236</c:v>
                </c:pt>
                <c:pt idx="1">
                  <c:v>29167</c:v>
                </c:pt>
                <c:pt idx="2">
                  <c:v>34467</c:v>
                </c:pt>
                <c:pt idx="3">
                  <c:v>38067</c:v>
                </c:pt>
                <c:pt idx="4">
                  <c:v>35802</c:v>
                </c:pt>
                <c:pt idx="5">
                  <c:v>39671</c:v>
                </c:pt>
                <c:pt idx="6">
                  <c:v>41660</c:v>
                </c:pt>
                <c:pt idx="7">
                  <c:v>47043</c:v>
                </c:pt>
                <c:pt idx="8">
                  <c:v>45253</c:v>
                </c:pt>
                <c:pt idx="9">
                  <c:v>48102</c:v>
                </c:pt>
                <c:pt idx="10">
                  <c:v>48473</c:v>
                </c:pt>
                <c:pt idx="11">
                  <c:v>49150</c:v>
                </c:pt>
                <c:pt idx="12">
                  <c:v>51484</c:v>
                </c:pt>
                <c:pt idx="13">
                  <c:v>53375</c:v>
                </c:pt>
                <c:pt idx="14">
                  <c:v>41727</c:v>
                </c:pt>
                <c:pt idx="15">
                  <c:v>44692</c:v>
                </c:pt>
                <c:pt idx="16">
                  <c:v>47966</c:v>
                </c:pt>
                <c:pt idx="17" formatCode="_(* #,##0_);_(* \(#,##0\);_(* &quot;-&quot;_);_(@_)">
                  <c:v>50669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32B-4D44-8D5B-19B19AA9C97B}"/>
            </c:ext>
          </c:extLst>
        </c:ser>
        <c:ser>
          <c:idx val="8"/>
          <c:order val="8"/>
          <c:tx>
            <c:strRef>
              <c:f>계열별!$A$12</c:f>
              <c:strCache>
                <c:ptCount val="1"/>
                <c:pt idx="0">
                  <c:v>기타</c:v>
                </c:pt>
              </c:strCache>
            </c:strRef>
          </c:tx>
          <c:invertIfNegative val="0"/>
          <c:cat>
            <c:numRef>
              <c:f>계열별!$B$3:$S$3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계열별!$B$12:$S$12</c:f>
              <c:numCache>
                <c:formatCode>General</c:formatCode>
                <c:ptCount val="18"/>
                <c:pt idx="0" formatCode="_(* #,##0_);_(* \(#,##0\);_(* &quot;-&quot;_);_(@_)">
                  <c:v>2038</c:v>
                </c:pt>
                <c:pt idx="1">
                  <c:v>411</c:v>
                </c:pt>
                <c:pt idx="2">
                  <c:v>347</c:v>
                </c:pt>
                <c:pt idx="3">
                  <c:v>236</c:v>
                </c:pt>
                <c:pt idx="4">
                  <c:v>107</c:v>
                </c:pt>
                <c:pt idx="5">
                  <c:v>221</c:v>
                </c:pt>
                <c:pt idx="6">
                  <c:v>288</c:v>
                </c:pt>
                <c:pt idx="7">
                  <c:v>80</c:v>
                </c:pt>
                <c:pt idx="8">
                  <c:v>135</c:v>
                </c:pt>
                <c:pt idx="9">
                  <c:v>76</c:v>
                </c:pt>
                <c:pt idx="10">
                  <c:v>60</c:v>
                </c:pt>
                <c:pt idx="11">
                  <c:v>59</c:v>
                </c:pt>
                <c:pt idx="12">
                  <c:v>69</c:v>
                </c:pt>
                <c:pt idx="13">
                  <c:v>37</c:v>
                </c:pt>
                <c:pt idx="14">
                  <c:v>39</c:v>
                </c:pt>
                <c:pt idx="15">
                  <c:v>40</c:v>
                </c:pt>
                <c:pt idx="16">
                  <c:v>43</c:v>
                </c:pt>
                <c:pt idx="17" formatCode="_(* #,##0_);_(* \(#,##0\);_(* &quot;-&quot;_);_(@_)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32B-4D44-8D5B-19B19AA9C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77422720"/>
        <c:axId val="177424256"/>
      </c:barChart>
      <c:lineChart>
        <c:grouping val="standard"/>
        <c:varyColors val="0"/>
        <c:ser>
          <c:idx val="0"/>
          <c:order val="0"/>
          <c:tx>
            <c:strRef>
              <c:f>계열별!$A$4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0"/>
                  <c:y val="-1.4847164805282941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32B-4D44-8D5B-19B19AA9C97B}"/>
                </c:ext>
              </c:extLst>
            </c:dLbl>
            <c:dLbl>
              <c:idx val="1"/>
              <c:layout>
                <c:manualLayout>
                  <c:x val="2.8462380894118346E-17"/>
                  <c:y val="-9.8981098701886525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32B-4D44-8D5B-19B19AA9C97B}"/>
                </c:ext>
              </c:extLst>
            </c:dLbl>
            <c:dLbl>
              <c:idx val="2"/>
              <c:layout>
                <c:manualLayout>
                  <c:x val="-9.3150686271178066E-3"/>
                  <c:y val="-9.8983047148711104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732B-4D44-8D5B-19B19AA9C97B}"/>
                </c:ext>
              </c:extLst>
            </c:dLbl>
            <c:dLbl>
              <c:idx val="3"/>
              <c:layout>
                <c:manualLayout>
                  <c:x val="-9.3150686271177528E-3"/>
                  <c:y val="0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32B-4D44-8D5B-19B19AA9C97B}"/>
                </c:ext>
              </c:extLst>
            </c:dLbl>
            <c:dLbl>
              <c:idx val="8"/>
              <c:layout>
                <c:manualLayout>
                  <c:x val="0"/>
                  <c:y val="-9.8981098701886525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32B-4D44-8D5B-19B19AA9C9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계열별!$B$3:$S$3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계열별!$B$4:$S$4</c:f>
              <c:numCache>
                <c:formatCode>#,##0</c:formatCode>
                <c:ptCount val="18"/>
                <c:pt idx="0" formatCode="_(* #,##0_);_(* \(#,##0\);_(* &quot;-&quot;_);_(@_)">
                  <c:v>58031</c:v>
                </c:pt>
                <c:pt idx="1">
                  <c:v>84836</c:v>
                </c:pt>
                <c:pt idx="2">
                  <c:v>107128</c:v>
                </c:pt>
                <c:pt idx="3">
                  <c:v>126506</c:v>
                </c:pt>
                <c:pt idx="4">
                  <c:v>142776</c:v>
                </c:pt>
                <c:pt idx="5">
                  <c:v>129443</c:v>
                </c:pt>
                <c:pt idx="6">
                  <c:v>133844</c:v>
                </c:pt>
                <c:pt idx="7">
                  <c:v>156690</c:v>
                </c:pt>
                <c:pt idx="8">
                  <c:v>156665</c:v>
                </c:pt>
                <c:pt idx="9">
                  <c:v>161788</c:v>
                </c:pt>
                <c:pt idx="10">
                  <c:v>164160</c:v>
                </c:pt>
                <c:pt idx="11">
                  <c:v>163631</c:v>
                </c:pt>
                <c:pt idx="12">
                  <c:v>184214</c:v>
                </c:pt>
                <c:pt idx="13">
                  <c:v>194772</c:v>
                </c:pt>
                <c:pt idx="14">
                  <c:v>164865</c:v>
                </c:pt>
                <c:pt idx="15">
                  <c:v>175413</c:v>
                </c:pt>
                <c:pt idx="16">
                  <c:v>165485</c:v>
                </c:pt>
                <c:pt idx="17" formatCode="_(* #,##0_);_(* \(#,##0\);_(* &quot;-&quot;_);_(@_)">
                  <c:v>170915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732B-4D44-8D5B-19B19AA9C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422720"/>
        <c:axId val="177424256"/>
      </c:lineChart>
      <c:catAx>
        <c:axId val="17742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77424256"/>
        <c:crosses val="autoZero"/>
        <c:auto val="1"/>
        <c:lblAlgn val="ctr"/>
        <c:lblOffset val="100"/>
        <c:noMultiLvlLbl val="0"/>
      </c:catAx>
      <c:valAx>
        <c:axId val="177424256"/>
        <c:scaling>
          <c:orientation val="minMax"/>
          <c:max val="2000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en-US" sz="900"/>
                  <a:t>(</a:t>
                </a:r>
                <a:r>
                  <a:rPr lang="ko-KR" sz="900"/>
                  <a:t>개</a:t>
                </a:r>
                <a:r>
                  <a:rPr lang="en-US" sz="900"/>
                  <a:t>)</a:t>
                </a:r>
                <a:endParaRPr lang="ko-KR" sz="900"/>
              </a:p>
            </c:rich>
          </c:tx>
          <c:layout>
            <c:manualLayout>
              <c:xMode val="edge"/>
              <c:yMode val="edge"/>
              <c:x val="4.7393364928911122E-2"/>
              <c:y val="9.3311289825426611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774227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2279673596911077"/>
          <c:y val="0.84175526492578467"/>
          <c:w val="0.83721911293843465"/>
          <c:h val="0.106470103221809"/>
        </c:manualLayout>
      </c:layout>
      <c:overlay val="0"/>
      <c:txPr>
        <a:bodyPr/>
        <a:lstStyle/>
        <a:p>
          <a:pPr>
            <a:defRPr sz="900"/>
          </a:pPr>
          <a:endParaRPr lang="ko-KR"/>
        </a:p>
      </c:txPr>
    </c:legend>
    <c:plotVisOnly val="1"/>
    <c:dispBlanksAs val="gap"/>
    <c:showDLblsOverMax val="0"/>
  </c:chart>
  <c:printSettings>
    <c:headerFooter/>
    <c:pageMargins b="0.75000000000000733" l="0.70000000000000062" r="0.70000000000000062" t="0.750000000000007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57233917190272E-2"/>
          <c:y val="8.126984126984127E-2"/>
          <c:w val="0.86902780009642244"/>
          <c:h val="0.7539395575553139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주제구분별!$AA$5</c:f>
              <c:strCache>
                <c:ptCount val="1"/>
                <c:pt idx="0">
                  <c:v>학력보완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chemeClr val="tx1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주제구분별!$AB$4:$AR$4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주제구분별!$AB$5:$AR$5</c:f>
              <c:numCache>
                <c:formatCode>#,##0.0</c:formatCode>
                <c:ptCount val="17"/>
                <c:pt idx="0">
                  <c:v>22.40440379084351</c:v>
                </c:pt>
                <c:pt idx="1">
                  <c:v>26.620491374803972</c:v>
                </c:pt>
                <c:pt idx="2">
                  <c:v>24.87075711823945</c:v>
                </c:pt>
                <c:pt idx="3">
                  <c:v>31.033927270689755</c:v>
                </c:pt>
                <c:pt idx="4">
                  <c:v>20.167950371978399</c:v>
                </c:pt>
                <c:pt idx="5">
                  <c:v>15.728011715131048</c:v>
                </c:pt>
                <c:pt idx="6">
                  <c:v>13.011040908800817</c:v>
                </c:pt>
                <c:pt idx="7">
                  <c:v>13.718443813232057</c:v>
                </c:pt>
                <c:pt idx="8">
                  <c:v>12.576952555195689</c:v>
                </c:pt>
                <c:pt idx="9">
                  <c:v>12.772295321637428</c:v>
                </c:pt>
                <c:pt idx="10">
                  <c:v>12.621691488776577</c:v>
                </c:pt>
                <c:pt idx="11">
                  <c:v>11.285244335392534</c:v>
                </c:pt>
                <c:pt idx="12">
                  <c:v>11.348140389789087</c:v>
                </c:pt>
                <c:pt idx="13">
                  <c:v>10.109483516816789</c:v>
                </c:pt>
                <c:pt idx="14">
                  <c:v>10.792814671660595</c:v>
                </c:pt>
                <c:pt idx="15">
                  <c:v>10.000302142188113</c:v>
                </c:pt>
                <c:pt idx="16">
                  <c:v>10.358950355439839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75-41B6-961A-DF8A50179655}"/>
            </c:ext>
          </c:extLst>
        </c:ser>
        <c:ser>
          <c:idx val="1"/>
          <c:order val="1"/>
          <c:tx>
            <c:strRef>
              <c:f>주제구분별!$AA$6</c:f>
              <c:strCache>
                <c:ptCount val="1"/>
                <c:pt idx="0">
                  <c:v>성인기초/문자해독</c:v>
                </c:pt>
              </c:strCache>
            </c:strRef>
          </c:tx>
          <c:invertIfNegative val="0"/>
          <c:dLbls>
            <c:delete val="1"/>
          </c:dLbls>
          <c:cat>
            <c:numRef>
              <c:f>주제구분별!$AB$4:$AR$4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주제구분별!$AB$6:$AR$6</c:f>
              <c:numCache>
                <c:formatCode>#,##0.0</c:formatCode>
                <c:ptCount val="17"/>
                <c:pt idx="0">
                  <c:v>3.1095289735489651</c:v>
                </c:pt>
                <c:pt idx="1">
                  <c:v>0.46579792397879172</c:v>
                </c:pt>
                <c:pt idx="2">
                  <c:v>0.45531437244083284</c:v>
                </c:pt>
                <c:pt idx="3">
                  <c:v>0.55191348686053676</c:v>
                </c:pt>
                <c:pt idx="4">
                  <c:v>0.35382369073646314</c:v>
                </c:pt>
                <c:pt idx="5">
                  <c:v>0.45127162965840828</c:v>
                </c:pt>
                <c:pt idx="6">
                  <c:v>0.38100708405131151</c:v>
                </c:pt>
                <c:pt idx="7">
                  <c:v>0.3485143458972968</c:v>
                </c:pt>
                <c:pt idx="8">
                  <c:v>0.42153929834103887</c:v>
                </c:pt>
                <c:pt idx="9">
                  <c:v>0.38620857699805067</c:v>
                </c:pt>
                <c:pt idx="10">
                  <c:v>0.43268084898338338</c:v>
                </c:pt>
                <c:pt idx="11">
                  <c:v>0.37782144679557472</c:v>
                </c:pt>
                <c:pt idx="12">
                  <c:v>0.34296510792105639</c:v>
                </c:pt>
                <c:pt idx="13">
                  <c:v>0.36150790040336028</c:v>
                </c:pt>
                <c:pt idx="14">
                  <c:v>0.35117123588331539</c:v>
                </c:pt>
                <c:pt idx="15">
                  <c:v>0.4955131885065111</c:v>
                </c:pt>
                <c:pt idx="16">
                  <c:v>0.6681683877951029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75-41B6-961A-DF8A50179655}"/>
            </c:ext>
          </c:extLst>
        </c:ser>
        <c:ser>
          <c:idx val="2"/>
          <c:order val="2"/>
          <c:tx>
            <c:strRef>
              <c:f>주제구분별!$AA$7</c:f>
              <c:strCache>
                <c:ptCount val="1"/>
                <c:pt idx="0">
                  <c:v>직업능력향상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주제구분별!$AB$4:$AR$4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주제구분별!$AB$7:$AR$7</c:f>
              <c:numCache>
                <c:formatCode>#,##0.0</c:formatCode>
                <c:ptCount val="17"/>
                <c:pt idx="0">
                  <c:v>25.100193314159085</c:v>
                </c:pt>
                <c:pt idx="1">
                  <c:v>26.854790530953625</c:v>
                </c:pt>
                <c:pt idx="2">
                  <c:v>28.538567340679492</c:v>
                </c:pt>
                <c:pt idx="3">
                  <c:v>26.840645486636411</c:v>
                </c:pt>
                <c:pt idx="4">
                  <c:v>32.947320442202361</c:v>
                </c:pt>
                <c:pt idx="5">
                  <c:v>36.64938286363229</c:v>
                </c:pt>
                <c:pt idx="6">
                  <c:v>40.361222796604764</c:v>
                </c:pt>
                <c:pt idx="7">
                  <c:v>36.681454058021892</c:v>
                </c:pt>
                <c:pt idx="8">
                  <c:v>35.675080970158476</c:v>
                </c:pt>
                <c:pt idx="9">
                  <c:v>41.100146198830409</c:v>
                </c:pt>
                <c:pt idx="10">
                  <c:v>39.747969516778603</c:v>
                </c:pt>
                <c:pt idx="11">
                  <c:v>41.231936769192352</c:v>
                </c:pt>
                <c:pt idx="12">
                  <c:v>36.935493808144912</c:v>
                </c:pt>
                <c:pt idx="13">
                  <c:v>39.970885269766171</c:v>
                </c:pt>
                <c:pt idx="14">
                  <c:v>40.900047316903539</c:v>
                </c:pt>
                <c:pt idx="15">
                  <c:v>36.784602834093725</c:v>
                </c:pt>
                <c:pt idx="16">
                  <c:v>30.12842641078899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75-41B6-961A-DF8A50179655}"/>
            </c:ext>
          </c:extLst>
        </c:ser>
        <c:ser>
          <c:idx val="3"/>
          <c:order val="3"/>
          <c:tx>
            <c:strRef>
              <c:f>주제구분별!$AA$8</c:f>
              <c:strCache>
                <c:ptCount val="1"/>
                <c:pt idx="0">
                  <c:v>인문교양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주제구분별!$AB$4:$AR$4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주제구분별!$AB$8:$AR$8</c:f>
              <c:numCache>
                <c:formatCode>#,##0.0</c:formatCode>
                <c:ptCount val="17"/>
                <c:pt idx="0">
                  <c:v>24.770144749870337</c:v>
                </c:pt>
                <c:pt idx="1">
                  <c:v>9.8153610634007915</c:v>
                </c:pt>
                <c:pt idx="2">
                  <c:v>13.566154964981896</c:v>
                </c:pt>
                <c:pt idx="3">
                  <c:v>13.194094245531463</c:v>
                </c:pt>
                <c:pt idx="4">
                  <c:v>14.607201625425864</c:v>
                </c:pt>
                <c:pt idx="5">
                  <c:v>14.1709751651176</c:v>
                </c:pt>
                <c:pt idx="6">
                  <c:v>13.402259237985831</c:v>
                </c:pt>
                <c:pt idx="7">
                  <c:v>17.199119139565315</c:v>
                </c:pt>
                <c:pt idx="8">
                  <c:v>18.434618142260241</c:v>
                </c:pt>
                <c:pt idx="9">
                  <c:v>13.762792397660819</c:v>
                </c:pt>
                <c:pt idx="10">
                  <c:v>14.149519345356321</c:v>
                </c:pt>
                <c:pt idx="11">
                  <c:v>16.353263052753864</c:v>
                </c:pt>
                <c:pt idx="12">
                  <c:v>21.163206210338242</c:v>
                </c:pt>
                <c:pt idx="13">
                  <c:v>23.980832802596062</c:v>
                </c:pt>
                <c:pt idx="14">
                  <c:v>22.06221887773426</c:v>
                </c:pt>
                <c:pt idx="15">
                  <c:v>22.41230322989999</c:v>
                </c:pt>
                <c:pt idx="16">
                  <c:v>28.902085832138781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75-41B6-961A-DF8A50179655}"/>
            </c:ext>
          </c:extLst>
        </c:ser>
        <c:ser>
          <c:idx val="4"/>
          <c:order val="4"/>
          <c:tx>
            <c:strRef>
              <c:f>주제구분별!$AA$9</c:f>
              <c:strCache>
                <c:ptCount val="1"/>
                <c:pt idx="0">
                  <c:v>문화예술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주제구분별!$AB$4:$AR$4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주제구분별!$AB$9:$AR$9</c:f>
              <c:numCache>
                <c:formatCode>#,##0.0</c:formatCode>
                <c:ptCount val="17"/>
                <c:pt idx="0">
                  <c:v>23.220095242585696</c:v>
                </c:pt>
                <c:pt idx="1">
                  <c:v>35.935516391606306</c:v>
                </c:pt>
                <c:pt idx="2">
                  <c:v>32.464072850299594</c:v>
                </c:pt>
                <c:pt idx="3">
                  <c:v>28.261752675519698</c:v>
                </c:pt>
                <c:pt idx="4">
                  <c:v>31.839496921424875</c:v>
                </c:pt>
                <c:pt idx="5">
                  <c:v>32.928633334329518</c:v>
                </c:pt>
                <c:pt idx="6">
                  <c:v>32.798519369455612</c:v>
                </c:pt>
                <c:pt idx="7">
                  <c:v>32.00778731688635</c:v>
                </c:pt>
                <c:pt idx="8">
                  <c:v>32.816401710880903</c:v>
                </c:pt>
                <c:pt idx="9">
                  <c:v>31.857334307992204</c:v>
                </c:pt>
                <c:pt idx="10">
                  <c:v>32.892300358733984</c:v>
                </c:pt>
                <c:pt idx="11">
                  <c:v>30.642622167696267</c:v>
                </c:pt>
                <c:pt idx="12">
                  <c:v>30.080812437105948</c:v>
                </c:pt>
                <c:pt idx="13">
                  <c:v>25.508749582992145</c:v>
                </c:pt>
                <c:pt idx="14">
                  <c:v>25.751797187209611</c:v>
                </c:pt>
                <c:pt idx="15">
                  <c:v>30.113303320542645</c:v>
                </c:pt>
                <c:pt idx="16">
                  <c:v>29.728812567650586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75-41B6-961A-DF8A50179655}"/>
            </c:ext>
          </c:extLst>
        </c:ser>
        <c:ser>
          <c:idx val="5"/>
          <c:order val="5"/>
          <c:tx>
            <c:strRef>
              <c:f>주제구분별!$AA$10</c:f>
              <c:strCache>
                <c:ptCount val="1"/>
                <c:pt idx="0">
                  <c:v>시민참여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2.50174826896748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11A-4E2A-B280-FFCDB53C81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주제구분별!$AB$4:$AR$4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주제구분별!$AB$10:$AR$10</c:f>
              <c:numCache>
                <c:formatCode>#,##0.0</c:formatCode>
                <c:ptCount val="17"/>
                <c:pt idx="0">
                  <c:v>1.3956339289924089</c:v>
                </c:pt>
                <c:pt idx="1">
                  <c:v>0.30804271525651555</c:v>
                </c:pt>
                <c:pt idx="2">
                  <c:v>0.10513335335873397</c:v>
                </c:pt>
                <c:pt idx="3">
                  <c:v>0.1176668347621449</c:v>
                </c:pt>
                <c:pt idx="4">
                  <c:v>8.4206948232040349E-2</c:v>
                </c:pt>
                <c:pt idx="5">
                  <c:v>7.1725292131137736E-2</c:v>
                </c:pt>
                <c:pt idx="6">
                  <c:v>4.595060310166571E-2</c:v>
                </c:pt>
                <c:pt idx="7">
                  <c:v>4.4681326397089334E-2</c:v>
                </c:pt>
                <c:pt idx="8">
                  <c:v>7.5407323163646262E-2</c:v>
                </c:pt>
                <c:pt idx="9">
                  <c:v>0.12122319688109162</c:v>
                </c:pt>
                <c:pt idx="10">
                  <c:v>0.15583844137113384</c:v>
                </c:pt>
                <c:pt idx="11">
                  <c:v>0.10911222816941166</c:v>
                </c:pt>
                <c:pt idx="12">
                  <c:v>0.12938204670075781</c:v>
                </c:pt>
                <c:pt idx="13">
                  <c:v>6.8540927425469328E-2</c:v>
                </c:pt>
                <c:pt idx="14">
                  <c:v>0.14195071060867781</c:v>
                </c:pt>
                <c:pt idx="15">
                  <c:v>0.1939752847690123</c:v>
                </c:pt>
                <c:pt idx="16">
                  <c:v>0.213556446186701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75-41B6-961A-DF8A501796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77692672"/>
        <c:axId val="177694208"/>
      </c:barChart>
      <c:catAx>
        <c:axId val="17769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77694208"/>
        <c:crosses val="autoZero"/>
        <c:auto val="1"/>
        <c:lblAlgn val="ctr"/>
        <c:lblOffset val="100"/>
        <c:noMultiLvlLbl val="0"/>
      </c:catAx>
      <c:valAx>
        <c:axId val="177694208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en-US" sz="900"/>
                  <a:t>(%)</a:t>
                </a:r>
                <a:endParaRPr lang="ko-KR" sz="900"/>
              </a:p>
            </c:rich>
          </c:tx>
          <c:layout>
            <c:manualLayout>
              <c:xMode val="edge"/>
              <c:yMode val="edge"/>
              <c:x val="2.7210884353741478E-2"/>
              <c:y val="1.8506286714160741E-2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77692672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1854998806967311"/>
          <c:y val="0.9004748958458435"/>
          <c:w val="0.8056924361727531"/>
          <c:h val="8.1588963309201026E-2"/>
        </c:manualLayout>
      </c:layout>
      <c:overlay val="1"/>
      <c:txPr>
        <a:bodyPr/>
        <a:lstStyle/>
        <a:p>
          <a:pPr>
            <a:defRPr sz="900"/>
          </a:pPr>
          <a:endParaRPr lang="ko-KR"/>
        </a:p>
      </c:txPr>
    </c:legend>
    <c:plotVisOnly val="1"/>
    <c:dispBlanksAs val="gap"/>
    <c:showDLblsOverMax val="0"/>
  </c:chart>
  <c:printSettings>
    <c:headerFooter/>
    <c:pageMargins b="0.75000000000000677" l="0.70000000000000062" r="0.70000000000000062" t="0.75000000000000677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7.3546856465005875E-2"/>
          <c:w val="0.83892848701969935"/>
          <c:h val="0.75925300050901623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주제구분별!$A$5</c:f>
              <c:strCache>
                <c:ptCount val="1"/>
                <c:pt idx="0">
                  <c:v>학력보완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주제구분별!$C$3:$S$3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주제구분별!$C$5:$S$5</c:f>
              <c:numCache>
                <c:formatCode>#,##0</c:formatCode>
                <c:ptCount val="17"/>
                <c:pt idx="0">
                  <c:v>19007</c:v>
                </c:pt>
                <c:pt idx="1">
                  <c:v>28518</c:v>
                </c:pt>
                <c:pt idx="2">
                  <c:v>31463</c:v>
                </c:pt>
                <c:pt idx="3">
                  <c:v>44309</c:v>
                </c:pt>
                <c:pt idx="4">
                  <c:v>26106</c:v>
                </c:pt>
                <c:pt idx="5">
                  <c:v>21051</c:v>
                </c:pt>
                <c:pt idx="6">
                  <c:v>20387</c:v>
                </c:pt>
                <c:pt idx="7">
                  <c:v>21492</c:v>
                </c:pt>
                <c:pt idx="8">
                  <c:v>20348</c:v>
                </c:pt>
                <c:pt idx="9">
                  <c:v>20967</c:v>
                </c:pt>
                <c:pt idx="10">
                  <c:v>20653</c:v>
                </c:pt>
                <c:pt idx="11">
                  <c:v>20789</c:v>
                </c:pt>
                <c:pt idx="12">
                  <c:v>22103</c:v>
                </c:pt>
                <c:pt idx="13">
                  <c:v>16667</c:v>
                </c:pt>
                <c:pt idx="14">
                  <c:v>18932</c:v>
                </c:pt>
                <c:pt idx="15">
                  <c:v>16549</c:v>
                </c:pt>
                <c:pt idx="16" formatCode="_(* #,##0_);_(* \(#,##0\);_(* &quot;-&quot;_);_(@_)">
                  <c:v>17705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79-41D4-9EA2-C656F8640CE1}"/>
            </c:ext>
          </c:extLst>
        </c:ser>
        <c:ser>
          <c:idx val="2"/>
          <c:order val="2"/>
          <c:tx>
            <c:strRef>
              <c:f>주제구분별!$A$6</c:f>
              <c:strCache>
                <c:ptCount val="1"/>
                <c:pt idx="0">
                  <c:v>성인기초/문자해독</c:v>
                </c:pt>
              </c:strCache>
            </c:strRef>
          </c:tx>
          <c:invertIfNegative val="0"/>
          <c:cat>
            <c:numRef>
              <c:f>주제구분별!$C$3:$S$3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주제구분별!$C$6:$S$6</c:f>
              <c:numCache>
                <c:formatCode>General</c:formatCode>
                <c:ptCount val="17"/>
                <c:pt idx="0" formatCode="#,##0">
                  <c:v>2638</c:v>
                </c:pt>
                <c:pt idx="1">
                  <c:v>499</c:v>
                </c:pt>
                <c:pt idx="2">
                  <c:v>576</c:v>
                </c:pt>
                <c:pt idx="3">
                  <c:v>788</c:v>
                </c:pt>
                <c:pt idx="4">
                  <c:v>458</c:v>
                </c:pt>
                <c:pt idx="5">
                  <c:v>604</c:v>
                </c:pt>
                <c:pt idx="6">
                  <c:v>597</c:v>
                </c:pt>
                <c:pt idx="7">
                  <c:v>546</c:v>
                </c:pt>
                <c:pt idx="8">
                  <c:v>682</c:v>
                </c:pt>
                <c:pt idx="9">
                  <c:v>634</c:v>
                </c:pt>
                <c:pt idx="10">
                  <c:v>708</c:v>
                </c:pt>
                <c:pt idx="11">
                  <c:v>696</c:v>
                </c:pt>
                <c:pt idx="12">
                  <c:v>668</c:v>
                </c:pt>
                <c:pt idx="13">
                  <c:v>596</c:v>
                </c:pt>
                <c:pt idx="14">
                  <c:v>616</c:v>
                </c:pt>
                <c:pt idx="15">
                  <c:v>820</c:v>
                </c:pt>
                <c:pt idx="16" formatCode="_(* #,##0_);_(* \(#,##0\);_(* &quot;-&quot;_);_(@_)">
                  <c:v>1142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79-41D4-9EA2-C656F8640CE1}"/>
            </c:ext>
          </c:extLst>
        </c:ser>
        <c:ser>
          <c:idx val="3"/>
          <c:order val="3"/>
          <c:tx>
            <c:strRef>
              <c:f>주제구분별!$A$7</c:f>
              <c:strCache>
                <c:ptCount val="1"/>
                <c:pt idx="0">
                  <c:v>직업능력향상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주제구분별!$C$3:$S$3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주제구분별!$C$7:$S$7</c:f>
              <c:numCache>
                <c:formatCode>#,##0</c:formatCode>
                <c:ptCount val="17"/>
                <c:pt idx="0">
                  <c:v>21294</c:v>
                </c:pt>
                <c:pt idx="1">
                  <c:v>28769</c:v>
                </c:pt>
                <c:pt idx="2">
                  <c:v>36103</c:v>
                </c:pt>
                <c:pt idx="3">
                  <c:v>38322</c:v>
                </c:pt>
                <c:pt idx="4">
                  <c:v>42648</c:v>
                </c:pt>
                <c:pt idx="5">
                  <c:v>49053</c:v>
                </c:pt>
                <c:pt idx="6">
                  <c:v>63242</c:v>
                </c:pt>
                <c:pt idx="7">
                  <c:v>57467</c:v>
                </c:pt>
                <c:pt idx="8">
                  <c:v>57718</c:v>
                </c:pt>
                <c:pt idx="9">
                  <c:v>67470</c:v>
                </c:pt>
                <c:pt idx="10">
                  <c:v>65040</c:v>
                </c:pt>
                <c:pt idx="11">
                  <c:v>75955</c:v>
                </c:pt>
                <c:pt idx="12">
                  <c:v>71940</c:v>
                </c:pt>
                <c:pt idx="13">
                  <c:v>65898</c:v>
                </c:pt>
                <c:pt idx="14">
                  <c:v>71744</c:v>
                </c:pt>
                <c:pt idx="15">
                  <c:v>60873</c:v>
                </c:pt>
                <c:pt idx="16" formatCode="_(* #,##0_);_(* \(#,##0\);_(* &quot;-&quot;_);_(@_)">
                  <c:v>51494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79-41D4-9EA2-C656F8640CE1}"/>
            </c:ext>
          </c:extLst>
        </c:ser>
        <c:ser>
          <c:idx val="4"/>
          <c:order val="4"/>
          <c:tx>
            <c:strRef>
              <c:f>주제구분별!$A$8</c:f>
              <c:strCache>
                <c:ptCount val="1"/>
                <c:pt idx="0">
                  <c:v>인문교양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주제구분별!$C$3:$S$3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주제구분별!$C$8:$S$8</c:f>
              <c:numCache>
                <c:formatCode>#,##0</c:formatCode>
                <c:ptCount val="17"/>
                <c:pt idx="0">
                  <c:v>21014</c:v>
                </c:pt>
                <c:pt idx="1">
                  <c:v>10515</c:v>
                </c:pt>
                <c:pt idx="2">
                  <c:v>17162</c:v>
                </c:pt>
                <c:pt idx="3">
                  <c:v>18838</c:v>
                </c:pt>
                <c:pt idx="4">
                  <c:v>18908</c:v>
                </c:pt>
                <c:pt idx="5">
                  <c:v>18967</c:v>
                </c:pt>
                <c:pt idx="6">
                  <c:v>21000</c:v>
                </c:pt>
                <c:pt idx="7">
                  <c:v>26945</c:v>
                </c:pt>
                <c:pt idx="8">
                  <c:v>29825</c:v>
                </c:pt>
                <c:pt idx="9">
                  <c:v>22593</c:v>
                </c:pt>
                <c:pt idx="10">
                  <c:v>23153</c:v>
                </c:pt>
                <c:pt idx="11">
                  <c:v>30125</c:v>
                </c:pt>
                <c:pt idx="12">
                  <c:v>41220</c:v>
                </c:pt>
                <c:pt idx="13">
                  <c:v>39536</c:v>
                </c:pt>
                <c:pt idx="14">
                  <c:v>38700</c:v>
                </c:pt>
                <c:pt idx="15">
                  <c:v>37089</c:v>
                </c:pt>
                <c:pt idx="16" formatCode="_(* #,##0_);_(* \(#,##0\);_(* &quot;-&quot;_);_(@_)">
                  <c:v>49398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79-41D4-9EA2-C656F8640CE1}"/>
            </c:ext>
          </c:extLst>
        </c:ser>
        <c:ser>
          <c:idx val="5"/>
          <c:order val="5"/>
          <c:tx>
            <c:strRef>
              <c:f>주제구분별!$A$9</c:f>
              <c:strCache>
                <c:ptCount val="1"/>
                <c:pt idx="0">
                  <c:v>문화예술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주제구분별!$C$3:$S$3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주제구분별!$C$9:$S$9</c:f>
              <c:numCache>
                <c:formatCode>#,##0</c:formatCode>
                <c:ptCount val="17"/>
                <c:pt idx="0">
                  <c:v>19699</c:v>
                </c:pt>
                <c:pt idx="1">
                  <c:v>38497</c:v>
                </c:pt>
                <c:pt idx="2">
                  <c:v>41069</c:v>
                </c:pt>
                <c:pt idx="3">
                  <c:v>40351</c:v>
                </c:pt>
                <c:pt idx="4">
                  <c:v>41214</c:v>
                </c:pt>
                <c:pt idx="5">
                  <c:v>44073</c:v>
                </c:pt>
                <c:pt idx="6">
                  <c:v>51392</c:v>
                </c:pt>
                <c:pt idx="7">
                  <c:v>50145</c:v>
                </c:pt>
                <c:pt idx="8">
                  <c:v>53093</c:v>
                </c:pt>
                <c:pt idx="9">
                  <c:v>52297</c:v>
                </c:pt>
                <c:pt idx="10">
                  <c:v>53822</c:v>
                </c:pt>
                <c:pt idx="11">
                  <c:v>56448</c:v>
                </c:pt>
                <c:pt idx="12">
                  <c:v>58589</c:v>
                </c:pt>
                <c:pt idx="13">
                  <c:v>42055</c:v>
                </c:pt>
                <c:pt idx="14">
                  <c:v>45172</c:v>
                </c:pt>
                <c:pt idx="15">
                  <c:v>49833</c:v>
                </c:pt>
                <c:pt idx="16" formatCode="_(* #,##0_);_(* \(#,##0\);_(* &quot;-&quot;_);_(@_)">
                  <c:v>50811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79-41D4-9EA2-C656F8640CE1}"/>
            </c:ext>
          </c:extLst>
        </c:ser>
        <c:ser>
          <c:idx val="6"/>
          <c:order val="6"/>
          <c:tx>
            <c:strRef>
              <c:f>주제구분별!$A$10</c:f>
              <c:strCache>
                <c:ptCount val="1"/>
                <c:pt idx="0">
                  <c:v>시민참여</c:v>
                </c:pt>
              </c:strCache>
            </c:strRef>
          </c:tx>
          <c:invertIfNegative val="0"/>
          <c:cat>
            <c:numRef>
              <c:f>주제구분별!$C$3:$S$3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주제구분별!$C$10:$S$10</c:f>
              <c:numCache>
                <c:formatCode>General</c:formatCode>
                <c:ptCount val="17"/>
                <c:pt idx="0" formatCode="#,##0">
                  <c:v>1184</c:v>
                </c:pt>
                <c:pt idx="1">
                  <c:v>330</c:v>
                </c:pt>
                <c:pt idx="2">
                  <c:v>133</c:v>
                </c:pt>
                <c:pt idx="3">
                  <c:v>168</c:v>
                </c:pt>
                <c:pt idx="4">
                  <c:v>109</c:v>
                </c:pt>
                <c:pt idx="5">
                  <c:v>96</c:v>
                </c:pt>
                <c:pt idx="6">
                  <c:v>72</c:v>
                </c:pt>
                <c:pt idx="7">
                  <c:v>70</c:v>
                </c:pt>
                <c:pt idx="8">
                  <c:v>122</c:v>
                </c:pt>
                <c:pt idx="9">
                  <c:v>199</c:v>
                </c:pt>
                <c:pt idx="10">
                  <c:v>255</c:v>
                </c:pt>
                <c:pt idx="11">
                  <c:v>201</c:v>
                </c:pt>
                <c:pt idx="12">
                  <c:v>252</c:v>
                </c:pt>
                <c:pt idx="13">
                  <c:v>113</c:v>
                </c:pt>
                <c:pt idx="14">
                  <c:v>249</c:v>
                </c:pt>
                <c:pt idx="15">
                  <c:v>321</c:v>
                </c:pt>
                <c:pt idx="16" formatCode="_(* #,##0_);_(* \(#,##0\);_(* &quot;-&quot;_);_(@_)">
                  <c:v>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579-41D4-9EA2-C656F8640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78106752"/>
        <c:axId val="178108288"/>
      </c:barChart>
      <c:lineChart>
        <c:grouping val="standard"/>
        <c:varyColors val="0"/>
        <c:ser>
          <c:idx val="0"/>
          <c:order val="0"/>
          <c:tx>
            <c:strRef>
              <c:f>주제구분별!$A$4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0"/>
                  <c:y val="-1.4847161912392401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579-41D4-9EA2-C656F8640CE1}"/>
                </c:ext>
              </c:extLst>
            </c:dLbl>
            <c:dLbl>
              <c:idx val="1"/>
              <c:layout>
                <c:manualLayout>
                  <c:x val="0"/>
                  <c:y val="-9.8981079415949736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579-41D4-9EA2-C656F8640CE1}"/>
                </c:ext>
              </c:extLst>
            </c:dLbl>
            <c:dLbl>
              <c:idx val="2"/>
              <c:layout>
                <c:manualLayout>
                  <c:x val="0"/>
                  <c:y val="-4.9490539707974747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579-41D4-9EA2-C656F8640CE1}"/>
                </c:ext>
              </c:extLst>
            </c:dLbl>
            <c:dLbl>
              <c:idx val="5"/>
              <c:layout>
                <c:manualLayout>
                  <c:x val="0"/>
                  <c:y val="-7.4235809561961959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579-41D4-9EA2-C656F8640CE1}"/>
                </c:ext>
              </c:extLst>
            </c:dLbl>
            <c:dLbl>
              <c:idx val="9"/>
              <c:layout>
                <c:manualLayout>
                  <c:x val="-8.3814486069495292E-2"/>
                  <c:y val="-5.59727118945956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E9B-40B2-9FBD-5999650E76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주제구분별!$C$3:$S$3</c:f>
              <c:numCache>
                <c:formatCode>General</c:formatCode>
                <c:ptCount val="1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</c:numCache>
            </c:numRef>
          </c:cat>
          <c:val>
            <c:numRef>
              <c:f>주제구분별!$C$4:$S$4</c:f>
              <c:numCache>
                <c:formatCode>#,##0</c:formatCode>
                <c:ptCount val="17"/>
                <c:pt idx="0">
                  <c:v>84836</c:v>
                </c:pt>
                <c:pt idx="1">
                  <c:v>107128</c:v>
                </c:pt>
                <c:pt idx="2">
                  <c:v>126506</c:v>
                </c:pt>
                <c:pt idx="3">
                  <c:v>142776</c:v>
                </c:pt>
                <c:pt idx="4">
                  <c:v>129443</c:v>
                </c:pt>
                <c:pt idx="5">
                  <c:v>133844</c:v>
                </c:pt>
                <c:pt idx="6">
                  <c:v>156690</c:v>
                </c:pt>
                <c:pt idx="7">
                  <c:v>156665</c:v>
                </c:pt>
                <c:pt idx="8">
                  <c:v>161788</c:v>
                </c:pt>
                <c:pt idx="9">
                  <c:v>164160</c:v>
                </c:pt>
                <c:pt idx="10">
                  <c:v>163631</c:v>
                </c:pt>
                <c:pt idx="11">
                  <c:v>184214</c:v>
                </c:pt>
                <c:pt idx="12">
                  <c:v>194772</c:v>
                </c:pt>
                <c:pt idx="13">
                  <c:v>164865</c:v>
                </c:pt>
                <c:pt idx="14">
                  <c:v>175413</c:v>
                </c:pt>
                <c:pt idx="15">
                  <c:v>165485</c:v>
                </c:pt>
                <c:pt idx="16" formatCode="_(* #,##0_);_(* \(#,##0\);_(* &quot;-&quot;_);_(@_)">
                  <c:v>170915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579-41D4-9EA2-C656F8640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106752"/>
        <c:axId val="178108288"/>
      </c:lineChart>
      <c:catAx>
        <c:axId val="17810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78108288"/>
        <c:crosses val="autoZero"/>
        <c:auto val="1"/>
        <c:lblAlgn val="ctr"/>
        <c:lblOffset val="100"/>
        <c:noMultiLvlLbl val="0"/>
      </c:catAx>
      <c:valAx>
        <c:axId val="178108288"/>
        <c:scaling>
          <c:orientation val="minMax"/>
          <c:max val="2000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en-US" sz="900"/>
                  <a:t>(</a:t>
                </a:r>
                <a:r>
                  <a:rPr lang="ko-KR" sz="900"/>
                  <a:t>개</a:t>
                </a:r>
                <a:r>
                  <a:rPr lang="en-US" sz="900"/>
                  <a:t>)</a:t>
                </a:r>
                <a:endParaRPr lang="ko-KR" sz="900"/>
              </a:p>
            </c:rich>
          </c:tx>
          <c:layout>
            <c:manualLayout>
              <c:xMode val="edge"/>
              <c:yMode val="edge"/>
              <c:x val="4.7393364928911164E-2"/>
              <c:y val="9.3311289825426611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781067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2279673596911087"/>
          <c:y val="0.8926916721968049"/>
          <c:w val="0.83721911293843465"/>
          <c:h val="9.3064644697190765E-2"/>
        </c:manualLayout>
      </c:layout>
      <c:overlay val="0"/>
      <c:txPr>
        <a:bodyPr/>
        <a:lstStyle/>
        <a:p>
          <a:pPr>
            <a:defRPr sz="900"/>
          </a:pPr>
          <a:endParaRPr lang="ko-KR"/>
        </a:p>
      </c:txPr>
    </c:legend>
    <c:plotVisOnly val="1"/>
    <c:dispBlanksAs val="gap"/>
    <c:showDLblsOverMax val="0"/>
  </c:chart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57233917190313E-2"/>
          <c:y val="8.126984126984127E-2"/>
          <c:w val="0.86902780009642266"/>
          <c:h val="0.7539395575553141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교육기간별!$AA$5</c:f>
              <c:strCache>
                <c:ptCount val="1"/>
                <c:pt idx="0">
                  <c:v>1개월 미만</c:v>
                </c:pt>
              </c:strCache>
            </c:strRef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6EA-4372-BED0-87BCC67AE9AD}"/>
                </c:ext>
              </c:extLst>
            </c:dLbl>
            <c:dLbl>
              <c:idx val="1"/>
              <c:layout>
                <c:manualLayout>
                  <c:x val="-2.8756695915334713E-2"/>
                  <c:y val="-1.244965242923107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E10-41A7-B46E-5F0C936E80FD}"/>
                </c:ext>
              </c:extLst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교육기간별!$AB$4:$AS$4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교육기간별!$AB$5:$AR$5</c:f>
              <c:numCache>
                <c:formatCode>#,##0.0</c:formatCode>
                <c:ptCount val="17"/>
                <c:pt idx="0">
                  <c:v>0</c:v>
                </c:pt>
                <c:pt idx="1">
                  <c:v>5.666226601914282</c:v>
                </c:pt>
                <c:pt idx="2">
                  <c:v>4.3237995668732729</c:v>
                </c:pt>
                <c:pt idx="3">
                  <c:v>3.3026101528781244</c:v>
                </c:pt>
                <c:pt idx="4">
                  <c:v>6.8190732335966828</c:v>
                </c:pt>
                <c:pt idx="5">
                  <c:v>4.1439089019877473</c:v>
                </c:pt>
                <c:pt idx="6">
                  <c:v>5.5527330324855804</c:v>
                </c:pt>
                <c:pt idx="7">
                  <c:v>5.3781351713574574</c:v>
                </c:pt>
                <c:pt idx="8">
                  <c:v>3.2898222321514057</c:v>
                </c:pt>
                <c:pt idx="9">
                  <c:v>3.3185403120132517</c:v>
                </c:pt>
                <c:pt idx="10">
                  <c:v>3.2614522417153999</c:v>
                </c:pt>
                <c:pt idx="11">
                  <c:v>3.7835129040340769</c:v>
                </c:pt>
                <c:pt idx="12">
                  <c:v>3.4193926628812141</c:v>
                </c:pt>
                <c:pt idx="13">
                  <c:v>3.6196167826997723</c:v>
                </c:pt>
                <c:pt idx="14">
                  <c:v>4.3635701937949234</c:v>
                </c:pt>
                <c:pt idx="15">
                  <c:v>2.7426701555756985</c:v>
                </c:pt>
                <c:pt idx="16">
                  <c:v>2.7229053992809016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EA-4372-BED0-87BCC67AE9AD}"/>
            </c:ext>
          </c:extLst>
        </c:ser>
        <c:ser>
          <c:idx val="1"/>
          <c:order val="1"/>
          <c:tx>
            <c:strRef>
              <c:f>교육기간별!$AA$6</c:f>
              <c:strCache>
                <c:ptCount val="1"/>
                <c:pt idx="0">
                  <c:v>1~3개월</c:v>
                </c:pt>
              </c:strCache>
            </c:strRef>
          </c:tx>
          <c:invertIfNegative val="0"/>
          <c:cat>
            <c:numRef>
              <c:f>교육기간별!$AB$4:$AS$4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교육기간별!$AB$6:$AS$6</c:f>
              <c:numCache>
                <c:formatCode>#,##0.0</c:formatCode>
                <c:ptCount val="18"/>
                <c:pt idx="0">
                  <c:v>42.86329720321897</c:v>
                </c:pt>
                <c:pt idx="1">
                  <c:v>60.732472063746521</c:v>
                </c:pt>
                <c:pt idx="2">
                  <c:v>52.909603465013809</c:v>
                </c:pt>
                <c:pt idx="3">
                  <c:v>55.260620049641915</c:v>
                </c:pt>
                <c:pt idx="4">
                  <c:v>55.937972768532532</c:v>
                </c:pt>
                <c:pt idx="5">
                  <c:v>54.375284874423492</c:v>
                </c:pt>
                <c:pt idx="6">
                  <c:v>61.281043603000505</c:v>
                </c:pt>
                <c:pt idx="7">
                  <c:v>58.509158210479292</c:v>
                </c:pt>
                <c:pt idx="8">
                  <c:v>57.566144320684266</c:v>
                </c:pt>
                <c:pt idx="9">
                  <c:v>56.541894330852713</c:v>
                </c:pt>
                <c:pt idx="10">
                  <c:v>53.425925925925924</c:v>
                </c:pt>
                <c:pt idx="11">
                  <c:v>52.775452084262767</c:v>
                </c:pt>
                <c:pt idx="12">
                  <c:v>51.436372914110763</c:v>
                </c:pt>
                <c:pt idx="13">
                  <c:v>49.081490152588671</c:v>
                </c:pt>
                <c:pt idx="14">
                  <c:v>50.926515634003579</c:v>
                </c:pt>
                <c:pt idx="15">
                  <c:v>58.414712706583892</c:v>
                </c:pt>
                <c:pt idx="16">
                  <c:v>57.73514215789951</c:v>
                </c:pt>
                <c:pt idx="17">
                  <c:v>65.850861539361674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EA-4372-BED0-87BCC67AE9AD}"/>
            </c:ext>
          </c:extLst>
        </c:ser>
        <c:ser>
          <c:idx val="2"/>
          <c:order val="2"/>
          <c:tx>
            <c:strRef>
              <c:f>교육기간별!$AA$7</c:f>
              <c:strCache>
                <c:ptCount val="1"/>
                <c:pt idx="0">
                  <c:v>4~6개월</c:v>
                </c:pt>
              </c:strCache>
            </c:strRef>
          </c:tx>
          <c:invertIfNegative val="0"/>
          <c:cat>
            <c:numRef>
              <c:f>교육기간별!$AB$4:$AS$4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교육기간별!$AB$8:$AR$8</c:f>
              <c:numCache>
                <c:formatCode>#,##0.0</c:formatCode>
                <c:ptCount val="17"/>
                <c:pt idx="0">
                  <c:v>0</c:v>
                </c:pt>
                <c:pt idx="1">
                  <c:v>0.7532179735018153</c:v>
                </c:pt>
                <c:pt idx="2">
                  <c:v>0.65902471809424235</c:v>
                </c:pt>
                <c:pt idx="3">
                  <c:v>0.6553048867247403</c:v>
                </c:pt>
                <c:pt idx="4">
                  <c:v>0.66327674118899538</c:v>
                </c:pt>
                <c:pt idx="5">
                  <c:v>0.74009409547059324</c:v>
                </c:pt>
                <c:pt idx="6">
                  <c:v>0.91076178237350947</c:v>
                </c:pt>
                <c:pt idx="7">
                  <c:v>0.83923670942625572</c:v>
                </c:pt>
                <c:pt idx="8">
                  <c:v>0.70085851977148694</c:v>
                </c:pt>
                <c:pt idx="9">
                  <c:v>0.72749524068534133</c:v>
                </c:pt>
                <c:pt idx="10">
                  <c:v>0.56712962962962965</c:v>
                </c:pt>
                <c:pt idx="11">
                  <c:v>0.72419040401879831</c:v>
                </c:pt>
                <c:pt idx="12">
                  <c:v>0.75781428121641137</c:v>
                </c:pt>
                <c:pt idx="13">
                  <c:v>0.95136877990676283</c:v>
                </c:pt>
                <c:pt idx="14">
                  <c:v>0.56652412579989686</c:v>
                </c:pt>
                <c:pt idx="15">
                  <c:v>0.76220120515583223</c:v>
                </c:pt>
                <c:pt idx="16">
                  <c:v>1.0290962927153517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EA-4372-BED0-87BCC67AE9AD}"/>
            </c:ext>
          </c:extLst>
        </c:ser>
        <c:ser>
          <c:idx val="3"/>
          <c:order val="3"/>
          <c:tx>
            <c:strRef>
              <c:f>교육기간별!$AA$8</c:f>
              <c:strCache>
                <c:ptCount val="1"/>
                <c:pt idx="0">
                  <c:v>7~9개월</c:v>
                </c:pt>
              </c:strCache>
            </c:strRef>
          </c:tx>
          <c:invertIfNegative val="0"/>
          <c:dLbls>
            <c:delete val="1"/>
          </c:dLbls>
          <c:cat>
            <c:numRef>
              <c:f>교육기간별!$AB$4:$AS$4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교육기간별!$AB$8:$AR$8</c:f>
              <c:numCache>
                <c:formatCode>#,##0.0</c:formatCode>
                <c:ptCount val="17"/>
                <c:pt idx="0">
                  <c:v>0</c:v>
                </c:pt>
                <c:pt idx="1">
                  <c:v>0.7532179735018153</c:v>
                </c:pt>
                <c:pt idx="2">
                  <c:v>0.65902471809424235</c:v>
                </c:pt>
                <c:pt idx="3">
                  <c:v>0.6553048867247403</c:v>
                </c:pt>
                <c:pt idx="4">
                  <c:v>0.66327674118899538</c:v>
                </c:pt>
                <c:pt idx="5">
                  <c:v>0.74009409547059324</c:v>
                </c:pt>
                <c:pt idx="6">
                  <c:v>0.91076178237350947</c:v>
                </c:pt>
                <c:pt idx="7">
                  <c:v>0.83923670942625572</c:v>
                </c:pt>
                <c:pt idx="8">
                  <c:v>0.70085851977148694</c:v>
                </c:pt>
                <c:pt idx="9">
                  <c:v>0.72749524068534133</c:v>
                </c:pt>
                <c:pt idx="10">
                  <c:v>0.56712962962962965</c:v>
                </c:pt>
                <c:pt idx="11">
                  <c:v>0.72419040401879831</c:v>
                </c:pt>
                <c:pt idx="12">
                  <c:v>0.75781428121641137</c:v>
                </c:pt>
                <c:pt idx="13">
                  <c:v>0.95136877990676283</c:v>
                </c:pt>
                <c:pt idx="14">
                  <c:v>0.56652412579989686</c:v>
                </c:pt>
                <c:pt idx="15">
                  <c:v>0.76220120515583223</c:v>
                </c:pt>
                <c:pt idx="16">
                  <c:v>1.0290962927153517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6EA-4372-BED0-87BCC67AE9AD}"/>
            </c:ext>
          </c:extLst>
        </c:ser>
        <c:ser>
          <c:idx val="4"/>
          <c:order val="4"/>
          <c:tx>
            <c:strRef>
              <c:f>교육기간별!$AA$9</c:f>
              <c:strCache>
                <c:ptCount val="1"/>
                <c:pt idx="0">
                  <c:v>10~12개월</c:v>
                </c:pt>
              </c:strCache>
            </c:strRef>
          </c:tx>
          <c:invertIfNegative val="0"/>
          <c:dLbls>
            <c:delete val="1"/>
          </c:dLbls>
          <c:cat>
            <c:numRef>
              <c:f>교육기간별!$AB$4:$AS$4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교육기간별!$AB$9:$AS$9</c:f>
              <c:numCache>
                <c:formatCode>#,##0.0</c:formatCode>
                <c:ptCount val="18"/>
                <c:pt idx="0">
                  <c:v>0</c:v>
                </c:pt>
                <c:pt idx="1">
                  <c:v>1.6879626573624402</c:v>
                </c:pt>
                <c:pt idx="2">
                  <c:v>1.6802329923082666</c:v>
                </c:pt>
                <c:pt idx="3">
                  <c:v>1.5279907672363366</c:v>
                </c:pt>
                <c:pt idx="4">
                  <c:v>1.5878018714629911</c:v>
                </c:pt>
                <c:pt idx="5">
                  <c:v>2.1020835425631357</c:v>
                </c:pt>
                <c:pt idx="6">
                  <c:v>1.9373300260004185</c:v>
                </c:pt>
                <c:pt idx="7">
                  <c:v>2.0907524411257894</c:v>
                </c:pt>
                <c:pt idx="8">
                  <c:v>1.3238438706794753</c:v>
                </c:pt>
                <c:pt idx="9">
                  <c:v>1.2497836675155143</c:v>
                </c:pt>
                <c:pt idx="10">
                  <c:v>1.1129385964912282</c:v>
                </c:pt>
                <c:pt idx="11">
                  <c:v>1.5156052337271055</c:v>
                </c:pt>
                <c:pt idx="12">
                  <c:v>1.3728598260718512</c:v>
                </c:pt>
                <c:pt idx="13">
                  <c:v>1.0001437578296675</c:v>
                </c:pt>
                <c:pt idx="14">
                  <c:v>1.4611955236102265</c:v>
                </c:pt>
                <c:pt idx="15">
                  <c:v>1.6737642021971006</c:v>
                </c:pt>
                <c:pt idx="16">
                  <c:v>1.7856603317521227</c:v>
                </c:pt>
                <c:pt idx="17">
                  <c:v>1.8447766433607349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6EA-4372-BED0-87BCC67AE9AD}"/>
            </c:ext>
          </c:extLst>
        </c:ser>
        <c:ser>
          <c:idx val="5"/>
          <c:order val="5"/>
          <c:tx>
            <c:strRef>
              <c:f>교육기간별!$AA$10</c:f>
              <c:strCache>
                <c:ptCount val="1"/>
                <c:pt idx="0">
                  <c:v>13~24개월</c:v>
                </c:pt>
              </c:strCache>
            </c:strRef>
          </c:tx>
          <c:invertIfNegative val="0"/>
          <c:dLbls>
            <c:delete val="1"/>
          </c:dLbls>
          <c:cat>
            <c:numRef>
              <c:f>교육기간별!$AB$4:$AS$4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교육기간별!$AB$10:$AS$10</c:f>
              <c:numCache>
                <c:formatCode>#,##0.0</c:formatCode>
                <c:ptCount val="18"/>
                <c:pt idx="0">
                  <c:v>0</c:v>
                </c:pt>
                <c:pt idx="1">
                  <c:v>4.4792305153472586E-2</c:v>
                </c:pt>
                <c:pt idx="2">
                  <c:v>2.8003883205137782E-2</c:v>
                </c:pt>
                <c:pt idx="3">
                  <c:v>4.1104769734241854E-2</c:v>
                </c:pt>
                <c:pt idx="4">
                  <c:v>3.7121084776152856E-2</c:v>
                </c:pt>
                <c:pt idx="5">
                  <c:v>8.7297111469913397E-2</c:v>
                </c:pt>
                <c:pt idx="6">
                  <c:v>6.2012492155046173E-2</c:v>
                </c:pt>
                <c:pt idx="7">
                  <c:v>1.2125853596272896E-2</c:v>
                </c:pt>
                <c:pt idx="8">
                  <c:v>2.9362014489515843E-2</c:v>
                </c:pt>
                <c:pt idx="9">
                  <c:v>6.180928128167726E-3</c:v>
                </c:pt>
                <c:pt idx="10">
                  <c:v>1.8274853801169592E-3</c:v>
                </c:pt>
                <c:pt idx="11">
                  <c:v>1.7722803136325023E-2</c:v>
                </c:pt>
                <c:pt idx="12">
                  <c:v>4.3427752505238466E-3</c:v>
                </c:pt>
                <c:pt idx="13">
                  <c:v>1.1808678865545355E-2</c:v>
                </c:pt>
                <c:pt idx="14">
                  <c:v>6.0655687987140995E-3</c:v>
                </c:pt>
                <c:pt idx="15">
                  <c:v>2.1663160655139586E-2</c:v>
                </c:pt>
                <c:pt idx="16">
                  <c:v>1.4502825029458865E-2</c:v>
                </c:pt>
                <c:pt idx="17">
                  <c:v>1.1701723078723343E-2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6EA-4372-BED0-87BCC67AE9AD}"/>
            </c:ext>
          </c:extLst>
        </c:ser>
        <c:ser>
          <c:idx val="6"/>
          <c:order val="6"/>
          <c:tx>
            <c:strRef>
              <c:f>교육기간별!$AA$11</c:f>
              <c:strCache>
                <c:ptCount val="1"/>
                <c:pt idx="0">
                  <c:v>25개월 이상</c:v>
                </c:pt>
              </c:strCache>
            </c:strRef>
          </c:tx>
          <c:invertIfNegative val="0"/>
          <c:dLbls>
            <c:delete val="1"/>
          </c:dLbls>
          <c:cat>
            <c:numRef>
              <c:f>교육기간별!$AB$4:$AS$4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교육기간별!$AB$11:$AS$11</c:f>
              <c:numCache>
                <c:formatCode>#,##0.0</c:formatCode>
                <c:ptCount val="18"/>
                <c:pt idx="0">
                  <c:v>0</c:v>
                </c:pt>
                <c:pt idx="1">
                  <c:v>1.8859917959356876E-2</c:v>
                </c:pt>
                <c:pt idx="2">
                  <c:v>1.1201553282055111E-2</c:v>
                </c:pt>
                <c:pt idx="3">
                  <c:v>8.6952397514742392E-3</c:v>
                </c:pt>
                <c:pt idx="4">
                  <c:v>1.3307558693337817E-2</c:v>
                </c:pt>
                <c:pt idx="5">
                  <c:v>5.4077856662778211E-3</c:v>
                </c:pt>
                <c:pt idx="6">
                  <c:v>2.2414153790980542E-3</c:v>
                </c:pt>
                <c:pt idx="7">
                  <c:v>0</c:v>
                </c:pt>
                <c:pt idx="8">
                  <c:v>5.1064373025244952E-3</c:v>
                </c:pt>
                <c:pt idx="9">
                  <c:v>0</c:v>
                </c:pt>
                <c:pt idx="10">
                  <c:v>6.0916179337231965E-4</c:v>
                </c:pt>
                <c:pt idx="11">
                  <c:v>1.2222622852637948E-3</c:v>
                </c:pt>
                <c:pt idx="12">
                  <c:v>5.4284690631548082E-4</c:v>
                </c:pt>
                <c:pt idx="13">
                  <c:v>4.6207873821699219E-3</c:v>
                </c:pt>
                <c:pt idx="14">
                  <c:v>0</c:v>
                </c:pt>
                <c:pt idx="15">
                  <c:v>5.7008317513525231E-4</c:v>
                </c:pt>
                <c:pt idx="16">
                  <c:v>1.2085687524549052E-3</c:v>
                </c:pt>
                <c:pt idx="17">
                  <c:v>3.5105169236170023E-3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6EA-4372-BED0-87BCC67AE9AD}"/>
            </c:ext>
          </c:extLst>
        </c:ser>
        <c:ser>
          <c:idx val="7"/>
          <c:order val="7"/>
          <c:tx>
            <c:strRef>
              <c:f>교육기간별!$AA$12</c:f>
              <c:strCache>
                <c:ptCount val="1"/>
                <c:pt idx="0">
                  <c:v>연간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1.99194438867697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E10-41A7-B46E-5F0C936E80FD}"/>
                </c:ext>
              </c:extLst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교육기간별!$AB$4:$AS$4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교육기간별!$AB$12:$AS$12</c:f>
              <c:numCache>
                <c:formatCode>#,##0.0</c:formatCode>
                <c:ptCount val="18"/>
                <c:pt idx="0">
                  <c:v>0</c:v>
                </c:pt>
                <c:pt idx="1">
                  <c:v>13.216087510019332</c:v>
                </c:pt>
                <c:pt idx="2">
                  <c:v>21.740347994921962</c:v>
                </c:pt>
                <c:pt idx="3">
                  <c:v>21.418746936904178</c:v>
                </c:pt>
                <c:pt idx="4">
                  <c:v>17.340449375245139</c:v>
                </c:pt>
                <c:pt idx="5">
                  <c:v>19.493522245312608</c:v>
                </c:pt>
                <c:pt idx="6">
                  <c:v>10.84172618869729</c:v>
                </c:pt>
                <c:pt idx="7">
                  <c:v>15.101793349926606</c:v>
                </c:pt>
                <c:pt idx="8">
                  <c:v>18.454026106660709</c:v>
                </c:pt>
                <c:pt idx="9">
                  <c:v>21.327292506242738</c:v>
                </c:pt>
                <c:pt idx="10">
                  <c:v>25.165082846003902</c:v>
                </c:pt>
                <c:pt idx="11">
                  <c:v>24.117068281682567</c:v>
                </c:pt>
                <c:pt idx="12">
                  <c:v>27.246029074880301</c:v>
                </c:pt>
                <c:pt idx="13">
                  <c:v>30.858644979771221</c:v>
                </c:pt>
                <c:pt idx="14">
                  <c:v>29.603008522124163</c:v>
                </c:pt>
                <c:pt idx="15">
                  <c:v>23.007416782108507</c:v>
                </c:pt>
                <c:pt idx="16">
                  <c:v>21.301628546393932</c:v>
                </c:pt>
                <c:pt idx="17">
                  <c:v>13.538308515928971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03-4209-A19C-D23E45C7294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100"/>
        <c:axId val="178222208"/>
        <c:axId val="178223744"/>
      </c:barChart>
      <c:catAx>
        <c:axId val="17822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8223744"/>
        <c:crosses val="autoZero"/>
        <c:auto val="1"/>
        <c:lblAlgn val="ctr"/>
        <c:lblOffset val="100"/>
        <c:noMultiLvlLbl val="0"/>
      </c:catAx>
      <c:valAx>
        <c:axId val="178223744"/>
        <c:scaling>
          <c:orientation val="minMax"/>
          <c:max val="1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(%)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2.7210884353741478E-2"/>
              <c:y val="1.8506286714160741E-2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crossAx val="178222208"/>
        <c:crosses val="autoZero"/>
        <c:crossBetween val="between"/>
        <c:majorUnit val="20"/>
      </c:valAx>
    </c:plotArea>
    <c:legend>
      <c:legendPos val="b"/>
      <c:layout>
        <c:manualLayout>
          <c:xMode val="edge"/>
          <c:yMode val="edge"/>
          <c:x val="0.13007110474827008"/>
          <c:y val="0.9064516935383139"/>
          <c:w val="0.81200572499088619"/>
          <c:h val="7.9804079813042661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99" l="0.70000000000000062" r="0.70000000000000062" t="0.750000000000006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7.3546856465005875E-2"/>
          <c:w val="0.83892848701969913"/>
          <c:h val="0.76173838031125152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교육기간별!$A$5</c:f>
              <c:strCache>
                <c:ptCount val="1"/>
                <c:pt idx="0">
                  <c:v>1개월 미만</c:v>
                </c:pt>
              </c:strCache>
            </c:strRef>
          </c:tx>
          <c:invertIfNegative val="0"/>
          <c:cat>
            <c:numRef>
              <c:f>교육기간별!$B$3:$S$3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교육기간별!$B$5:$S$5</c:f>
              <c:numCache>
                <c:formatCode>#,##0</c:formatCode>
                <c:ptCount val="18"/>
                <c:pt idx="1">
                  <c:v>4807</c:v>
                </c:pt>
                <c:pt idx="2">
                  <c:v>4632</c:v>
                </c:pt>
                <c:pt idx="3">
                  <c:v>4178</c:v>
                </c:pt>
                <c:pt idx="4">
                  <c:v>9736</c:v>
                </c:pt>
                <c:pt idx="5">
                  <c:v>5364</c:v>
                </c:pt>
                <c:pt idx="6">
                  <c:v>7432</c:v>
                </c:pt>
                <c:pt idx="7">
                  <c:v>8427</c:v>
                </c:pt>
                <c:pt idx="8">
                  <c:v>5154</c:v>
                </c:pt>
                <c:pt idx="9">
                  <c:v>5369</c:v>
                </c:pt>
                <c:pt idx="10">
                  <c:v>5354</c:v>
                </c:pt>
                <c:pt idx="11">
                  <c:v>6191</c:v>
                </c:pt>
                <c:pt idx="12">
                  <c:v>6299</c:v>
                </c:pt>
                <c:pt idx="13">
                  <c:v>7050</c:v>
                </c:pt>
                <c:pt idx="14">
                  <c:v>7194</c:v>
                </c:pt>
                <c:pt idx="15">
                  <c:v>4811</c:v>
                </c:pt>
                <c:pt idx="16">
                  <c:v>4506</c:v>
                </c:pt>
                <c:pt idx="17" formatCode="_(* #,##0_);_(* \(#,##0\);_(* &quot;-&quot;_);_(@_)">
                  <c:v>5396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49-4B80-BC37-94BA57343DBD}"/>
            </c:ext>
          </c:extLst>
        </c:ser>
        <c:ser>
          <c:idx val="2"/>
          <c:order val="2"/>
          <c:tx>
            <c:strRef>
              <c:f>교육기간별!$A$6</c:f>
              <c:strCache>
                <c:ptCount val="1"/>
                <c:pt idx="0">
                  <c:v>1~3개월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교육기간별!$B$3:$S$3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교육기간별!$B$6:$S$6</c:f>
              <c:numCache>
                <c:formatCode>#,##0</c:formatCode>
                <c:ptCount val="18"/>
                <c:pt idx="0" formatCode="_(* #,##0_);_(* \(#,##0\);_(* &quot;-&quot;_);_(@_)">
                  <c:v>24874</c:v>
                </c:pt>
                <c:pt idx="1">
                  <c:v>51523</c:v>
                </c:pt>
                <c:pt idx="2">
                  <c:v>56681</c:v>
                </c:pt>
                <c:pt idx="3">
                  <c:v>69908</c:v>
                </c:pt>
                <c:pt idx="4">
                  <c:v>79866</c:v>
                </c:pt>
                <c:pt idx="5">
                  <c:v>70385</c:v>
                </c:pt>
                <c:pt idx="6">
                  <c:v>82021</c:v>
                </c:pt>
                <c:pt idx="7">
                  <c:v>91678</c:v>
                </c:pt>
                <c:pt idx="8">
                  <c:v>90186</c:v>
                </c:pt>
                <c:pt idx="9">
                  <c:v>91478</c:v>
                </c:pt>
                <c:pt idx="10">
                  <c:v>87704</c:v>
                </c:pt>
                <c:pt idx="11">
                  <c:v>86357</c:v>
                </c:pt>
                <c:pt idx="12">
                  <c:v>94753</c:v>
                </c:pt>
                <c:pt idx="13">
                  <c:v>95597</c:v>
                </c:pt>
                <c:pt idx="14">
                  <c:v>83960</c:v>
                </c:pt>
                <c:pt idx="15">
                  <c:v>102467</c:v>
                </c:pt>
                <c:pt idx="16">
                  <c:v>95543</c:v>
                </c:pt>
                <c:pt idx="17" formatCode="_(* #,##0_);_(* \(#,##0\);_(* &quot;-&quot;_);_(@_)">
                  <c:v>112549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49-4B80-BC37-94BA57343DBD}"/>
            </c:ext>
          </c:extLst>
        </c:ser>
        <c:ser>
          <c:idx val="3"/>
          <c:order val="3"/>
          <c:tx>
            <c:strRef>
              <c:f>교육기간별!$A$7</c:f>
              <c:strCache>
                <c:ptCount val="1"/>
                <c:pt idx="0">
                  <c:v>4~6개월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교육기간별!$B$3:$S$3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교육기간별!$B$7:$S$7</c:f>
              <c:numCache>
                <c:formatCode>#,##0</c:formatCode>
                <c:ptCount val="18"/>
                <c:pt idx="0" formatCode="_(* #,##0_);_(* \(#,##0\);_(* &quot;-&quot;_);_(@_)">
                  <c:v>33157</c:v>
                </c:pt>
                <c:pt idx="1">
                  <c:v>15169</c:v>
                </c:pt>
                <c:pt idx="2">
                  <c:v>19977</c:v>
                </c:pt>
                <c:pt idx="3">
                  <c:v>22499</c:v>
                </c:pt>
                <c:pt idx="4">
                  <c:v>25130</c:v>
                </c:pt>
                <c:pt idx="5">
                  <c:v>24662</c:v>
                </c:pt>
                <c:pt idx="6">
                  <c:v>25982</c:v>
                </c:pt>
                <c:pt idx="7">
                  <c:v>28312</c:v>
                </c:pt>
                <c:pt idx="8">
                  <c:v>29188</c:v>
                </c:pt>
                <c:pt idx="9">
                  <c:v>27227</c:v>
                </c:pt>
                <c:pt idx="10">
                  <c:v>27029</c:v>
                </c:pt>
                <c:pt idx="11">
                  <c:v>27924</c:v>
                </c:pt>
                <c:pt idx="12">
                  <c:v>29037</c:v>
                </c:pt>
                <c:pt idx="13">
                  <c:v>28188</c:v>
                </c:pt>
                <c:pt idx="14">
                  <c:v>21553</c:v>
                </c:pt>
                <c:pt idx="15">
                  <c:v>23465</c:v>
                </c:pt>
                <c:pt idx="16">
                  <c:v>25501</c:v>
                </c:pt>
                <c:pt idx="17" formatCode="_(* #,##0_);_(* \(#,##0\);_(* &quot;-&quot;_);_(@_)">
                  <c:v>24876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49-4B80-BC37-94BA57343DBD}"/>
            </c:ext>
          </c:extLst>
        </c:ser>
        <c:ser>
          <c:idx val="4"/>
          <c:order val="4"/>
          <c:tx>
            <c:strRef>
              <c:f>교육기간별!$A$8</c:f>
              <c:strCache>
                <c:ptCount val="1"/>
                <c:pt idx="0">
                  <c:v>7~9개월</c:v>
                </c:pt>
              </c:strCache>
            </c:strRef>
          </c:tx>
          <c:invertIfNegative val="0"/>
          <c:cat>
            <c:numRef>
              <c:f>교육기간별!$B$3:$S$3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교육기간별!$B$8:$S$8</c:f>
              <c:numCache>
                <c:formatCode>General</c:formatCode>
                <c:ptCount val="18"/>
                <c:pt idx="1">
                  <c:v>639</c:v>
                </c:pt>
                <c:pt idx="2">
                  <c:v>706</c:v>
                </c:pt>
                <c:pt idx="3">
                  <c:v>829</c:v>
                </c:pt>
                <c:pt idx="4">
                  <c:v>947</c:v>
                </c:pt>
                <c:pt idx="5">
                  <c:v>958</c:v>
                </c:pt>
                <c:pt idx="6" formatCode="#,##0">
                  <c:v>1219</c:v>
                </c:pt>
                <c:pt idx="7" formatCode="#,##0">
                  <c:v>1315</c:v>
                </c:pt>
                <c:pt idx="8" formatCode="#,##0">
                  <c:v>1098</c:v>
                </c:pt>
                <c:pt idx="9" formatCode="#,##0">
                  <c:v>1177</c:v>
                </c:pt>
                <c:pt idx="10" formatCode="#,##0">
                  <c:v>931</c:v>
                </c:pt>
                <c:pt idx="11" formatCode="#,##0">
                  <c:v>1185</c:v>
                </c:pt>
                <c:pt idx="12" formatCode="#,##0">
                  <c:v>1396</c:v>
                </c:pt>
                <c:pt idx="13" formatCode="#,##0">
                  <c:v>1853</c:v>
                </c:pt>
                <c:pt idx="14" formatCode="#,##0">
                  <c:v>934</c:v>
                </c:pt>
                <c:pt idx="15" formatCode="#,##0">
                  <c:v>1337</c:v>
                </c:pt>
                <c:pt idx="16" formatCode="#,##0">
                  <c:v>1703</c:v>
                </c:pt>
                <c:pt idx="17" formatCode="_(* #,##0_);_(* \(#,##0\);_(* &quot;-&quot;_);_(@_)">
                  <c:v>1776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49-4B80-BC37-94BA57343DBD}"/>
            </c:ext>
          </c:extLst>
        </c:ser>
        <c:ser>
          <c:idx val="5"/>
          <c:order val="5"/>
          <c:tx>
            <c:strRef>
              <c:f>교육기간별!$A$9</c:f>
              <c:strCache>
                <c:ptCount val="1"/>
                <c:pt idx="0">
                  <c:v>10~12개월</c:v>
                </c:pt>
              </c:strCache>
            </c:strRef>
          </c:tx>
          <c:invertIfNegative val="0"/>
          <c:cat>
            <c:numRef>
              <c:f>교육기간별!$B$3:$S$3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교육기간별!$B$9:$S$9</c:f>
              <c:numCache>
                <c:formatCode>#,##0</c:formatCode>
                <c:ptCount val="18"/>
                <c:pt idx="1">
                  <c:v>1432</c:v>
                </c:pt>
                <c:pt idx="2">
                  <c:v>1800</c:v>
                </c:pt>
                <c:pt idx="3">
                  <c:v>1933</c:v>
                </c:pt>
                <c:pt idx="4">
                  <c:v>2267</c:v>
                </c:pt>
                <c:pt idx="5">
                  <c:v>2721</c:v>
                </c:pt>
                <c:pt idx="6">
                  <c:v>2593</c:v>
                </c:pt>
                <c:pt idx="7">
                  <c:v>3276</c:v>
                </c:pt>
                <c:pt idx="8">
                  <c:v>2074</c:v>
                </c:pt>
                <c:pt idx="9">
                  <c:v>2022</c:v>
                </c:pt>
                <c:pt idx="10">
                  <c:v>1827</c:v>
                </c:pt>
                <c:pt idx="11">
                  <c:v>2480</c:v>
                </c:pt>
                <c:pt idx="12">
                  <c:v>2529</c:v>
                </c:pt>
                <c:pt idx="13">
                  <c:v>1948</c:v>
                </c:pt>
                <c:pt idx="14">
                  <c:v>2409</c:v>
                </c:pt>
                <c:pt idx="15">
                  <c:v>2936</c:v>
                </c:pt>
                <c:pt idx="16">
                  <c:v>2955</c:v>
                </c:pt>
                <c:pt idx="17" formatCode="_(* #,##0_);_(* \(#,##0\);_(* &quot;-&quot;_);_(@_)">
                  <c:v>3153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249-4B80-BC37-94BA57343DBD}"/>
            </c:ext>
          </c:extLst>
        </c:ser>
        <c:ser>
          <c:idx val="6"/>
          <c:order val="6"/>
          <c:tx>
            <c:strRef>
              <c:f>교육기간별!$A$10</c:f>
              <c:strCache>
                <c:ptCount val="1"/>
                <c:pt idx="0">
                  <c:v>13~24개월</c:v>
                </c:pt>
              </c:strCache>
            </c:strRef>
          </c:tx>
          <c:invertIfNegative val="0"/>
          <c:cat>
            <c:numRef>
              <c:f>교육기간별!$B$3:$S$3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교육기간별!$B$10:$S$10</c:f>
              <c:numCache>
                <c:formatCode>General</c:formatCode>
                <c:ptCount val="18"/>
                <c:pt idx="1">
                  <c:v>38</c:v>
                </c:pt>
                <c:pt idx="2">
                  <c:v>30</c:v>
                </c:pt>
                <c:pt idx="3">
                  <c:v>52</c:v>
                </c:pt>
                <c:pt idx="4">
                  <c:v>53</c:v>
                </c:pt>
                <c:pt idx="5">
                  <c:v>113</c:v>
                </c:pt>
                <c:pt idx="6">
                  <c:v>83</c:v>
                </c:pt>
                <c:pt idx="7">
                  <c:v>19</c:v>
                </c:pt>
                <c:pt idx="8">
                  <c:v>46</c:v>
                </c:pt>
                <c:pt idx="9">
                  <c:v>10</c:v>
                </c:pt>
                <c:pt idx="10">
                  <c:v>3</c:v>
                </c:pt>
                <c:pt idx="11">
                  <c:v>29</c:v>
                </c:pt>
                <c:pt idx="12">
                  <c:v>8</c:v>
                </c:pt>
                <c:pt idx="13">
                  <c:v>23</c:v>
                </c:pt>
                <c:pt idx="14">
                  <c:v>10</c:v>
                </c:pt>
                <c:pt idx="15">
                  <c:v>38</c:v>
                </c:pt>
                <c:pt idx="16">
                  <c:v>24</c:v>
                </c:pt>
                <c:pt idx="17" formatCode="_(* #,##0_);_(* \(#,##0\);_(* &quot;-&quot;_);_(@_)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249-4B80-BC37-94BA57343DBD}"/>
            </c:ext>
          </c:extLst>
        </c:ser>
        <c:ser>
          <c:idx val="7"/>
          <c:order val="7"/>
          <c:tx>
            <c:strRef>
              <c:f>교육기간별!$A$11</c:f>
              <c:strCache>
                <c:ptCount val="1"/>
                <c:pt idx="0">
                  <c:v>25개월 이상</c:v>
                </c:pt>
              </c:strCache>
            </c:strRef>
          </c:tx>
          <c:invertIfNegative val="0"/>
          <c:cat>
            <c:numRef>
              <c:f>교육기간별!$B$3:$S$3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교육기간별!$B$11:$S$11</c:f>
              <c:numCache>
                <c:formatCode>General</c:formatCode>
                <c:ptCount val="18"/>
                <c:pt idx="1">
                  <c:v>16</c:v>
                </c:pt>
                <c:pt idx="2">
                  <c:v>12</c:v>
                </c:pt>
                <c:pt idx="3">
                  <c:v>11</c:v>
                </c:pt>
                <c:pt idx="4">
                  <c:v>19</c:v>
                </c:pt>
                <c:pt idx="5">
                  <c:v>7</c:v>
                </c:pt>
                <c:pt idx="6">
                  <c:v>3</c:v>
                </c:pt>
                <c:pt idx="7" formatCode="_(* #,##0_);_(* \(#,##0\);_(* &quot;-&quot;_);_(@_)">
                  <c:v>0</c:v>
                </c:pt>
                <c:pt idx="8" formatCode="_(* #,##0_);_(* \(#,##0\);_(* &quot;-&quot;_);_(@_)">
                  <c:v>8</c:v>
                </c:pt>
                <c:pt idx="9" formatCode="_(* #,##0_);_(* \(#,##0\);_(* &quot;-&quot;_);_(@_)">
                  <c:v>0</c:v>
                </c:pt>
                <c:pt idx="10" formatCode="_(* #,##0_);_(* \(#,##0\);_(* &quot;-&quot;_);_(@_)">
                  <c:v>1</c:v>
                </c:pt>
                <c:pt idx="11" formatCode="_(* #,##0_);_(* \(#,##0\);_(* &quot;-&quot;_);_(@_)">
                  <c:v>2</c:v>
                </c:pt>
                <c:pt idx="12" formatCode="_(* #,##0_);_(* \(#,##0\);_(* &quot;-&quot;_);_(@_)">
                  <c:v>1</c:v>
                </c:pt>
                <c:pt idx="13" formatCode="_(* #,##0_);_(* \(#,##0\);_(* &quot;-&quot;_);_(@_)">
                  <c:v>9</c:v>
                </c:pt>
                <c:pt idx="14" formatCode="_(* #,##0_);_(* \(#,##0\);_(* &quot;-&quot;_);_(@_)">
                  <c:v>0</c:v>
                </c:pt>
                <c:pt idx="15" formatCode="_(* #,##0_);_(* \(#,##0\);_(* &quot;-&quot;_);_(@_)">
                  <c:v>1</c:v>
                </c:pt>
                <c:pt idx="16" formatCode="_(* #,##0_);_(* \(#,##0\);_(* &quot;-&quot;_);_(@_)">
                  <c:v>2</c:v>
                </c:pt>
                <c:pt idx="17" formatCode="_(* #,##0_);_(* \(#,##0\);_(* &quot;-&quot;_);_(@_)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249-4B80-BC37-94BA57343DBD}"/>
            </c:ext>
          </c:extLst>
        </c:ser>
        <c:ser>
          <c:idx val="8"/>
          <c:order val="8"/>
          <c:tx>
            <c:strRef>
              <c:f>교육기간별!$A$12</c:f>
              <c:strCache>
                <c:ptCount val="1"/>
                <c:pt idx="0">
                  <c:v>연간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교육기간별!$B$3:$S$3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교육기간별!$B$12:$S$12</c:f>
              <c:numCache>
                <c:formatCode>#,##0</c:formatCode>
                <c:ptCount val="18"/>
                <c:pt idx="1">
                  <c:v>11212</c:v>
                </c:pt>
                <c:pt idx="2">
                  <c:v>23290</c:v>
                </c:pt>
                <c:pt idx="3">
                  <c:v>27096</c:v>
                </c:pt>
                <c:pt idx="4">
                  <c:v>24758</c:v>
                </c:pt>
                <c:pt idx="5">
                  <c:v>25233</c:v>
                </c:pt>
                <c:pt idx="6">
                  <c:v>14511</c:v>
                </c:pt>
                <c:pt idx="7">
                  <c:v>23663</c:v>
                </c:pt>
                <c:pt idx="8">
                  <c:v>28911</c:v>
                </c:pt>
                <c:pt idx="9">
                  <c:v>34505</c:v>
                </c:pt>
                <c:pt idx="10">
                  <c:v>41311</c:v>
                </c:pt>
                <c:pt idx="11">
                  <c:v>39463</c:v>
                </c:pt>
                <c:pt idx="12">
                  <c:v>50191</c:v>
                </c:pt>
                <c:pt idx="13">
                  <c:v>60104</c:v>
                </c:pt>
                <c:pt idx="14">
                  <c:v>48805</c:v>
                </c:pt>
                <c:pt idx="15">
                  <c:v>40358</c:v>
                </c:pt>
                <c:pt idx="16">
                  <c:v>35251</c:v>
                </c:pt>
                <c:pt idx="17" formatCode="_(* #,##0_);_(* \(#,##0\);_(* &quot;-&quot;_);_(@_)">
                  <c:v>23139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249-4B80-BC37-94BA57343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78379392"/>
        <c:axId val="178540928"/>
      </c:barChart>
      <c:lineChart>
        <c:grouping val="standard"/>
        <c:varyColors val="0"/>
        <c:ser>
          <c:idx val="0"/>
          <c:order val="0"/>
          <c:tx>
            <c:strRef>
              <c:f>교육기간별!$A$4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dLbl>
              <c:idx val="1"/>
              <c:layout>
                <c:manualLayout>
                  <c:x val="-9.3406620347443511E-3"/>
                  <c:y val="-7.4398252871264933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D249-4B80-BC37-94BA57343DBD}"/>
                </c:ext>
              </c:extLst>
            </c:dLbl>
            <c:dLbl>
              <c:idx val="2"/>
              <c:layout>
                <c:manualLayout>
                  <c:x val="-9.3406620347443511E-3"/>
                  <c:y val="-9.9197670495020061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249-4B80-BC37-94BA57343DBD}"/>
                </c:ext>
              </c:extLst>
            </c:dLbl>
            <c:dLbl>
              <c:idx val="3"/>
              <c:layout>
                <c:manualLayout>
                  <c:x val="-5.7081164139181096E-17"/>
                  <c:y val="-1.2399708811877477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249-4B80-BC37-94BA57343DBD}"/>
                </c:ext>
              </c:extLst>
            </c:dLbl>
            <c:dLbl>
              <c:idx val="6"/>
              <c:layout>
                <c:manualLayout>
                  <c:x val="0"/>
                  <c:y val="-1.7359592336628444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249-4B80-BC37-94BA57343DBD}"/>
                </c:ext>
              </c:extLst>
            </c:dLbl>
            <c:dLbl>
              <c:idx val="8"/>
              <c:layout>
                <c:manualLayout>
                  <c:x val="0"/>
                  <c:y val="-1.4879650574252954E-2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D249-4B80-BC37-94BA57343DB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586-46B1-A25A-1E46AA9002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6666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교육기간별!$B$3:$S$3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교육기간별!$B$4:$S$4</c:f>
              <c:numCache>
                <c:formatCode>#,##0</c:formatCode>
                <c:ptCount val="18"/>
                <c:pt idx="0" formatCode="_(* #,##0_);_(* \(#,##0\);_(* &quot;-&quot;_);_(@_)">
                  <c:v>58031</c:v>
                </c:pt>
                <c:pt idx="1">
                  <c:v>84836</c:v>
                </c:pt>
                <c:pt idx="2">
                  <c:v>107128</c:v>
                </c:pt>
                <c:pt idx="3">
                  <c:v>126506</c:v>
                </c:pt>
                <c:pt idx="4">
                  <c:v>142776</c:v>
                </c:pt>
                <c:pt idx="5">
                  <c:v>129443</c:v>
                </c:pt>
                <c:pt idx="6">
                  <c:v>133844</c:v>
                </c:pt>
                <c:pt idx="7">
                  <c:v>156690</c:v>
                </c:pt>
                <c:pt idx="8">
                  <c:v>156665</c:v>
                </c:pt>
                <c:pt idx="9">
                  <c:v>161788</c:v>
                </c:pt>
                <c:pt idx="10">
                  <c:v>164160</c:v>
                </c:pt>
                <c:pt idx="11">
                  <c:v>163631</c:v>
                </c:pt>
                <c:pt idx="12">
                  <c:v>184214</c:v>
                </c:pt>
                <c:pt idx="13">
                  <c:v>194772</c:v>
                </c:pt>
                <c:pt idx="14">
                  <c:v>164865</c:v>
                </c:pt>
                <c:pt idx="15">
                  <c:v>175413</c:v>
                </c:pt>
                <c:pt idx="16">
                  <c:v>165485</c:v>
                </c:pt>
                <c:pt idx="17" formatCode="_(* #,##0_);_(* \(#,##0\);_(* &quot;-&quot;_);_(@_)">
                  <c:v>170915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D249-4B80-BC37-94BA57343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379392"/>
        <c:axId val="178540928"/>
      </c:lineChart>
      <c:catAx>
        <c:axId val="178379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78540928"/>
        <c:crosses val="autoZero"/>
        <c:auto val="1"/>
        <c:lblAlgn val="ctr"/>
        <c:lblOffset val="100"/>
        <c:noMultiLvlLbl val="0"/>
      </c:catAx>
      <c:valAx>
        <c:axId val="178540928"/>
        <c:scaling>
          <c:orientation val="minMax"/>
          <c:max val="2000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en-US" sz="900"/>
                  <a:t>(</a:t>
                </a:r>
                <a:r>
                  <a:rPr lang="ko-KR" sz="900"/>
                  <a:t>개</a:t>
                </a:r>
                <a:r>
                  <a:rPr lang="en-US" sz="900"/>
                  <a:t>)</a:t>
                </a:r>
                <a:endParaRPr lang="ko-KR" sz="900"/>
              </a:p>
            </c:rich>
          </c:tx>
          <c:layout>
            <c:manualLayout>
              <c:xMode val="edge"/>
              <c:yMode val="edge"/>
              <c:x val="4.7393364928911122E-2"/>
              <c:y val="9.3311289825426611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783793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2888984631698186"/>
          <c:y val="0.90263319140575238"/>
          <c:w val="0.83721911293843465"/>
          <c:h val="8.3204253404627865E-2"/>
        </c:manualLayout>
      </c:layout>
      <c:overlay val="0"/>
      <c:txPr>
        <a:bodyPr/>
        <a:lstStyle/>
        <a:p>
          <a:pPr>
            <a:defRPr sz="900"/>
          </a:pPr>
          <a:endParaRPr lang="ko-KR"/>
        </a:p>
      </c:txPr>
    </c:legend>
    <c:plotVisOnly val="1"/>
    <c:dispBlanksAs val="gap"/>
    <c:showDLblsOverMax val="0"/>
  </c:chart>
  <c:printSettings>
    <c:headerFooter/>
    <c:pageMargins b="0.75000000000000733" l="0.70000000000000062" r="0.70000000000000062" t="0.75000000000000733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7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33575</xdr:colOff>
      <xdr:row>1</xdr:row>
      <xdr:rowOff>203492</xdr:rowOff>
    </xdr:from>
    <xdr:to>
      <xdr:col>30</xdr:col>
      <xdr:colOff>356186</xdr:colOff>
      <xdr:row>27</xdr:row>
      <xdr:rowOff>172891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168089</xdr:colOff>
      <xdr:row>29</xdr:row>
      <xdr:rowOff>22412</xdr:rowOff>
    </xdr:from>
    <xdr:to>
      <xdr:col>29</xdr:col>
      <xdr:colOff>333375</xdr:colOff>
      <xdr:row>39</xdr:row>
      <xdr:rowOff>3202</xdr:rowOff>
    </xdr:to>
    <xdr:pic>
      <xdr:nvPicPr>
        <xdr:cNvPr id="5" name="그림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46089" y="6275294"/>
          <a:ext cx="5633757" cy="21011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127116</xdr:colOff>
      <xdr:row>1</xdr:row>
      <xdr:rowOff>63499</xdr:rowOff>
    </xdr:from>
    <xdr:to>
      <xdr:col>35</xdr:col>
      <xdr:colOff>423699</xdr:colOff>
      <xdr:row>18</xdr:row>
      <xdr:rowOff>31749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82113</xdr:colOff>
      <xdr:row>1</xdr:row>
      <xdr:rowOff>49305</xdr:rowOff>
    </xdr:from>
    <xdr:to>
      <xdr:col>27</xdr:col>
      <xdr:colOff>554779</xdr:colOff>
      <xdr:row>18</xdr:row>
      <xdr:rowOff>42333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19</xdr:col>
      <xdr:colOff>21166</xdr:colOff>
      <xdr:row>20</xdr:row>
      <xdr:rowOff>21167</xdr:rowOff>
    </xdr:from>
    <xdr:to>
      <xdr:col>27</xdr:col>
      <xdr:colOff>125975</xdr:colOff>
      <xdr:row>29</xdr:row>
      <xdr:rowOff>127445</xdr:rowOff>
    </xdr:to>
    <xdr:pic>
      <xdr:nvPicPr>
        <xdr:cNvPr id="5" name="그림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59833" y="4286250"/>
          <a:ext cx="5608143" cy="202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83080</xdr:colOff>
      <xdr:row>1</xdr:row>
      <xdr:rowOff>28656</xdr:rowOff>
    </xdr:from>
    <xdr:to>
      <xdr:col>39</xdr:col>
      <xdr:colOff>79865</xdr:colOff>
      <xdr:row>22</xdr:row>
      <xdr:rowOff>12095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112858</xdr:colOff>
      <xdr:row>1</xdr:row>
      <xdr:rowOff>57629</xdr:rowOff>
    </xdr:from>
    <xdr:to>
      <xdr:col>29</xdr:col>
      <xdr:colOff>109644</xdr:colOff>
      <xdr:row>22</xdr:row>
      <xdr:rowOff>119261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20</xdr:col>
      <xdr:colOff>299357</xdr:colOff>
      <xdr:row>23</xdr:row>
      <xdr:rowOff>176892</xdr:rowOff>
    </xdr:from>
    <xdr:to>
      <xdr:col>28</xdr:col>
      <xdr:colOff>464643</xdr:colOff>
      <xdr:row>33</xdr:row>
      <xdr:rowOff>144076</xdr:rowOff>
    </xdr:to>
    <xdr:pic>
      <xdr:nvPicPr>
        <xdr:cNvPr id="6" name="그림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0" y="4912178"/>
          <a:ext cx="5608143" cy="202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79059</xdr:colOff>
      <xdr:row>1</xdr:row>
      <xdr:rowOff>105524</xdr:rowOff>
    </xdr:from>
    <xdr:to>
      <xdr:col>35</xdr:col>
      <xdr:colOff>627642</xdr:colOff>
      <xdr:row>25</xdr:row>
      <xdr:rowOff>70224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39094</xdr:colOff>
      <xdr:row>1</xdr:row>
      <xdr:rowOff>65742</xdr:rowOff>
    </xdr:from>
    <xdr:to>
      <xdr:col>27</xdr:col>
      <xdr:colOff>587677</xdr:colOff>
      <xdr:row>25</xdr:row>
      <xdr:rowOff>57462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19</xdr:col>
      <xdr:colOff>179916</xdr:colOff>
      <xdr:row>25</xdr:row>
      <xdr:rowOff>148166</xdr:rowOff>
    </xdr:from>
    <xdr:to>
      <xdr:col>27</xdr:col>
      <xdr:colOff>284725</xdr:colOff>
      <xdr:row>35</xdr:row>
      <xdr:rowOff>32194</xdr:rowOff>
    </xdr:to>
    <xdr:pic>
      <xdr:nvPicPr>
        <xdr:cNvPr id="6" name="그림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49" y="5471583"/>
          <a:ext cx="5608143" cy="202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95248</xdr:colOff>
      <xdr:row>1</xdr:row>
      <xdr:rowOff>81641</xdr:rowOff>
    </xdr:from>
    <xdr:to>
      <xdr:col>38</xdr:col>
      <xdr:colOff>217712</xdr:colOff>
      <xdr:row>25</xdr:row>
      <xdr:rowOff>108855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151279</xdr:colOff>
      <xdr:row>0</xdr:row>
      <xdr:rowOff>203306</xdr:rowOff>
    </xdr:from>
    <xdr:to>
      <xdr:col>28</xdr:col>
      <xdr:colOff>148065</xdr:colOff>
      <xdr:row>24</xdr:row>
      <xdr:rowOff>180894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19</xdr:col>
      <xdr:colOff>204107</xdr:colOff>
      <xdr:row>26</xdr:row>
      <xdr:rowOff>163286</xdr:rowOff>
    </xdr:from>
    <xdr:to>
      <xdr:col>27</xdr:col>
      <xdr:colOff>369393</xdr:colOff>
      <xdr:row>36</xdr:row>
      <xdr:rowOff>130469</xdr:rowOff>
    </xdr:to>
    <xdr:pic>
      <xdr:nvPicPr>
        <xdr:cNvPr id="5" name="그림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0" y="5510893"/>
          <a:ext cx="5608143" cy="202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48930</xdr:colOff>
      <xdr:row>1</xdr:row>
      <xdr:rowOff>98983</xdr:rowOff>
    </xdr:from>
    <xdr:to>
      <xdr:col>35</xdr:col>
      <xdr:colOff>453514</xdr:colOff>
      <xdr:row>18</xdr:row>
      <xdr:rowOff>10583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64122</xdr:colOff>
      <xdr:row>1</xdr:row>
      <xdr:rowOff>31751</xdr:rowOff>
    </xdr:from>
    <xdr:to>
      <xdr:col>27</xdr:col>
      <xdr:colOff>464789</xdr:colOff>
      <xdr:row>18</xdr:row>
      <xdr:rowOff>63500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19</xdr:col>
      <xdr:colOff>42333</xdr:colOff>
      <xdr:row>19</xdr:row>
      <xdr:rowOff>74082</xdr:rowOff>
    </xdr:from>
    <xdr:to>
      <xdr:col>27</xdr:col>
      <xdr:colOff>172757</xdr:colOff>
      <xdr:row>29</xdr:row>
      <xdr:rowOff>64922</xdr:rowOff>
    </xdr:to>
    <xdr:pic>
      <xdr:nvPicPr>
        <xdr:cNvPr id="6" name="그림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12750" y="4127499"/>
          <a:ext cx="5633757" cy="21075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67233</xdr:colOff>
      <xdr:row>1</xdr:row>
      <xdr:rowOff>24654</xdr:rowOff>
    </xdr:from>
    <xdr:to>
      <xdr:col>36</xdr:col>
      <xdr:colOff>142762</xdr:colOff>
      <xdr:row>19</xdr:row>
      <xdr:rowOff>22413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11205</xdr:colOff>
      <xdr:row>1</xdr:row>
      <xdr:rowOff>11206</xdr:rowOff>
    </xdr:from>
    <xdr:to>
      <xdr:col>27</xdr:col>
      <xdr:colOff>554735</xdr:colOff>
      <xdr:row>19</xdr:row>
      <xdr:rowOff>1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19</xdr:col>
      <xdr:colOff>347382</xdr:colOff>
      <xdr:row>19</xdr:row>
      <xdr:rowOff>190500</xdr:rowOff>
    </xdr:from>
    <xdr:to>
      <xdr:col>27</xdr:col>
      <xdr:colOff>512669</xdr:colOff>
      <xdr:row>29</xdr:row>
      <xdr:rowOff>168888</xdr:rowOff>
    </xdr:to>
    <xdr:pic>
      <xdr:nvPicPr>
        <xdr:cNvPr id="5" name="그림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4269441"/>
          <a:ext cx="5633757" cy="21075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40217</xdr:colOff>
      <xdr:row>1</xdr:row>
      <xdr:rowOff>29197</xdr:rowOff>
    </xdr:from>
    <xdr:to>
      <xdr:col>37</xdr:col>
      <xdr:colOff>481852</xdr:colOff>
      <xdr:row>21</xdr:row>
      <xdr:rowOff>145676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89647</xdr:colOff>
      <xdr:row>1</xdr:row>
      <xdr:rowOff>89647</xdr:rowOff>
    </xdr:from>
    <xdr:to>
      <xdr:col>29</xdr:col>
      <xdr:colOff>417618</xdr:colOff>
      <xdr:row>22</xdr:row>
      <xdr:rowOff>12452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21</xdr:col>
      <xdr:colOff>302559</xdr:colOff>
      <xdr:row>23</xdr:row>
      <xdr:rowOff>179294</xdr:rowOff>
    </xdr:from>
    <xdr:to>
      <xdr:col>29</xdr:col>
      <xdr:colOff>467846</xdr:colOff>
      <xdr:row>33</xdr:row>
      <xdr:rowOff>146476</xdr:rowOff>
    </xdr:to>
    <xdr:pic>
      <xdr:nvPicPr>
        <xdr:cNvPr id="5" name="그림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03824" y="5109882"/>
          <a:ext cx="5633757" cy="21075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3"/>
  <sheetViews>
    <sheetView tabSelected="1"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P46" sqref="P46"/>
    </sheetView>
  </sheetViews>
  <sheetFormatPr defaultRowHeight="16.5" x14ac:dyDescent="0.3"/>
  <cols>
    <col min="1" max="1" width="5.875" style="16" customWidth="1"/>
    <col min="2" max="2" width="13.125" style="16" customWidth="1"/>
    <col min="3" max="3" width="10.875" style="16" customWidth="1"/>
    <col min="4" max="4" width="9.625" style="16" customWidth="1"/>
    <col min="5" max="5" width="9.125" style="16" customWidth="1"/>
    <col min="6" max="6" width="8" style="16" customWidth="1"/>
    <col min="7" max="7" width="8.25" style="16" customWidth="1"/>
    <col min="8" max="8" width="8" style="16" customWidth="1"/>
    <col min="9" max="9" width="8.75" style="16" customWidth="1"/>
    <col min="10" max="10" width="8.5" style="16" customWidth="1"/>
    <col min="11" max="11" width="8.625" style="16" customWidth="1"/>
    <col min="12" max="12" width="9.25" style="16" customWidth="1"/>
    <col min="13" max="13" width="9.125" style="16" customWidth="1"/>
    <col min="14" max="14" width="9.25" style="16" customWidth="1"/>
    <col min="15" max="20" width="9.125" style="16" customWidth="1"/>
    <col min="21" max="21" width="9" style="1"/>
    <col min="22" max="22" width="9" style="1" customWidth="1"/>
    <col min="23" max="31" width="9" style="1"/>
  </cols>
  <sheetData>
    <row r="1" spans="1:40" x14ac:dyDescent="0.3">
      <c r="A1" s="121" t="s">
        <v>112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V1" s="9" t="s">
        <v>113</v>
      </c>
      <c r="AA1" s="9"/>
    </row>
    <row r="2" spans="1:40" x14ac:dyDescent="0.3">
      <c r="J2" s="17"/>
      <c r="N2" s="17" t="s">
        <v>90</v>
      </c>
      <c r="V2" s="77"/>
      <c r="W2" s="77"/>
      <c r="X2" s="77"/>
      <c r="Y2" s="77"/>
      <c r="Z2" s="77"/>
      <c r="AA2" s="77"/>
      <c r="AB2" s="77"/>
      <c r="AC2" s="77"/>
      <c r="AD2" s="77"/>
      <c r="AE2" s="77"/>
      <c r="AF2" s="75"/>
      <c r="AG2" s="75"/>
      <c r="AH2" s="75"/>
      <c r="AI2" s="75"/>
      <c r="AJ2" s="75"/>
      <c r="AK2" s="75"/>
      <c r="AL2" s="75"/>
    </row>
    <row r="3" spans="1:40" ht="17.25" thickBot="1" x14ac:dyDescent="0.35">
      <c r="A3" s="130"/>
      <c r="B3" s="130"/>
      <c r="C3" s="19">
        <v>2007</v>
      </c>
      <c r="D3" s="19">
        <v>2008</v>
      </c>
      <c r="E3" s="20">
        <v>2009</v>
      </c>
      <c r="F3" s="20">
        <v>2010</v>
      </c>
      <c r="G3" s="20">
        <v>2011</v>
      </c>
      <c r="H3" s="21">
        <v>2012</v>
      </c>
      <c r="I3" s="21">
        <v>2013</v>
      </c>
      <c r="J3" s="21">
        <v>2014</v>
      </c>
      <c r="K3" s="21">
        <v>2015</v>
      </c>
      <c r="L3" s="21">
        <v>2016</v>
      </c>
      <c r="M3" s="21">
        <v>2017</v>
      </c>
      <c r="N3" s="21">
        <v>2018</v>
      </c>
      <c r="O3" s="21">
        <v>2019</v>
      </c>
      <c r="P3" s="21">
        <v>2020</v>
      </c>
      <c r="Q3" s="21">
        <v>2021</v>
      </c>
      <c r="R3" s="21">
        <v>2022</v>
      </c>
      <c r="S3" s="21">
        <v>2023</v>
      </c>
      <c r="T3" s="21">
        <v>2024</v>
      </c>
      <c r="V3" s="97"/>
      <c r="W3" s="97">
        <v>2007</v>
      </c>
      <c r="X3" s="97">
        <v>2008</v>
      </c>
      <c r="Y3" s="97">
        <v>2009</v>
      </c>
      <c r="Z3" s="97">
        <v>2010</v>
      </c>
      <c r="AA3" s="97">
        <v>2011</v>
      </c>
      <c r="AB3" s="97">
        <v>2012</v>
      </c>
      <c r="AC3" s="97">
        <v>2013</v>
      </c>
      <c r="AD3" s="97">
        <v>2014</v>
      </c>
      <c r="AE3" s="97">
        <v>2015</v>
      </c>
      <c r="AF3" s="97">
        <v>2016</v>
      </c>
      <c r="AG3" s="97">
        <v>2017</v>
      </c>
      <c r="AH3" s="97">
        <v>2018</v>
      </c>
      <c r="AI3" s="97">
        <v>2019</v>
      </c>
      <c r="AJ3" s="97">
        <v>2020</v>
      </c>
      <c r="AK3" s="97">
        <v>2021</v>
      </c>
      <c r="AL3" s="97">
        <v>2022</v>
      </c>
      <c r="AM3" s="97">
        <v>2023</v>
      </c>
      <c r="AN3" s="97">
        <v>2024</v>
      </c>
    </row>
    <row r="4" spans="1:40" x14ac:dyDescent="0.3">
      <c r="A4" s="131" t="s">
        <v>0</v>
      </c>
      <c r="B4" s="131"/>
      <c r="C4" s="50">
        <v>100989</v>
      </c>
      <c r="D4" s="80">
        <v>107349</v>
      </c>
      <c r="E4" s="80">
        <v>136123</v>
      </c>
      <c r="F4" s="80">
        <v>160249</v>
      </c>
      <c r="G4" s="80">
        <v>182844</v>
      </c>
      <c r="H4" s="80">
        <v>178971</v>
      </c>
      <c r="I4" s="80">
        <v>180843</v>
      </c>
      <c r="J4" s="80">
        <v>205546</v>
      </c>
      <c r="K4" s="80">
        <f>K7+K8+K11+K12+K13+K14+K16</f>
        <v>211193</v>
      </c>
      <c r="L4" s="80">
        <f>L7+L8+L11+L12+L13+L14+L16</f>
        <v>212339</v>
      </c>
      <c r="M4" s="80">
        <f t="shared" ref="M4:R4" si="0">M7+M8+M11+M12+M13+M14+M15+M16</f>
        <v>214413</v>
      </c>
      <c r="N4" s="80">
        <f t="shared" si="0"/>
        <v>216980</v>
      </c>
      <c r="O4" s="80">
        <f t="shared" si="0"/>
        <v>244421</v>
      </c>
      <c r="P4" s="80">
        <f t="shared" si="0"/>
        <v>281420</v>
      </c>
      <c r="Q4" s="80">
        <f t="shared" si="0"/>
        <v>225000</v>
      </c>
      <c r="R4" s="80">
        <f t="shared" si="0"/>
        <v>247013</v>
      </c>
      <c r="S4" s="137">
        <v>244344</v>
      </c>
      <c r="T4" s="140">
        <v>269373</v>
      </c>
      <c r="V4" s="97" t="s">
        <v>0</v>
      </c>
      <c r="W4" s="103">
        <f t="shared" ref="W4:AN6" si="1">C4</f>
        <v>100989</v>
      </c>
      <c r="X4" s="103">
        <f t="shared" si="1"/>
        <v>107349</v>
      </c>
      <c r="Y4" s="103">
        <f t="shared" si="1"/>
        <v>136123</v>
      </c>
      <c r="Z4" s="103">
        <f t="shared" si="1"/>
        <v>160249</v>
      </c>
      <c r="AA4" s="103">
        <f t="shared" si="1"/>
        <v>182844</v>
      </c>
      <c r="AB4" s="103">
        <f t="shared" si="1"/>
        <v>178971</v>
      </c>
      <c r="AC4" s="103">
        <f t="shared" si="1"/>
        <v>180843</v>
      </c>
      <c r="AD4" s="103">
        <f t="shared" si="1"/>
        <v>205546</v>
      </c>
      <c r="AE4" s="103">
        <f t="shared" si="1"/>
        <v>211193</v>
      </c>
      <c r="AF4" s="103">
        <f t="shared" si="1"/>
        <v>212339</v>
      </c>
      <c r="AG4" s="103">
        <f t="shared" si="1"/>
        <v>214413</v>
      </c>
      <c r="AH4" s="103">
        <f t="shared" si="1"/>
        <v>216980</v>
      </c>
      <c r="AI4" s="103">
        <f t="shared" si="1"/>
        <v>244421</v>
      </c>
      <c r="AJ4" s="103">
        <f t="shared" si="1"/>
        <v>281420</v>
      </c>
      <c r="AK4" s="103">
        <f t="shared" si="1"/>
        <v>225000</v>
      </c>
      <c r="AL4" s="103">
        <f t="shared" si="1"/>
        <v>247013</v>
      </c>
      <c r="AM4" s="103">
        <f t="shared" si="1"/>
        <v>244344</v>
      </c>
      <c r="AN4" s="103">
        <f t="shared" si="1"/>
        <v>269373</v>
      </c>
    </row>
    <row r="5" spans="1:40" ht="18" customHeight="1" x14ac:dyDescent="0.3">
      <c r="A5" s="128" t="s">
        <v>104</v>
      </c>
      <c r="B5" s="24" t="s">
        <v>114</v>
      </c>
      <c r="C5" s="52">
        <v>34</v>
      </c>
      <c r="D5" s="72">
        <v>91</v>
      </c>
      <c r="E5" s="72">
        <v>95</v>
      </c>
      <c r="F5" s="72">
        <v>109</v>
      </c>
      <c r="G5" s="72">
        <v>54</v>
      </c>
      <c r="H5" s="72">
        <v>59</v>
      </c>
      <c r="I5" s="72">
        <v>32</v>
      </c>
      <c r="J5" s="72">
        <v>44</v>
      </c>
      <c r="K5" s="72">
        <v>47</v>
      </c>
      <c r="L5" s="72">
        <v>57</v>
      </c>
      <c r="M5" s="72">
        <v>73</v>
      </c>
      <c r="N5" s="72">
        <v>47</v>
      </c>
      <c r="O5" s="72">
        <v>49</v>
      </c>
      <c r="P5" s="72">
        <v>38</v>
      </c>
      <c r="Q5" s="72">
        <v>57</v>
      </c>
      <c r="R5" s="72">
        <v>33</v>
      </c>
      <c r="S5" s="138">
        <v>45</v>
      </c>
      <c r="T5" s="135">
        <v>29</v>
      </c>
      <c r="V5" s="104" t="s">
        <v>147</v>
      </c>
      <c r="W5" s="103">
        <f t="shared" si="1"/>
        <v>34</v>
      </c>
      <c r="X5" s="103">
        <f t="shared" si="1"/>
        <v>91</v>
      </c>
      <c r="Y5" s="103">
        <f t="shared" si="1"/>
        <v>95</v>
      </c>
      <c r="Z5" s="103">
        <f t="shared" si="1"/>
        <v>109</v>
      </c>
      <c r="AA5" s="103">
        <f t="shared" si="1"/>
        <v>54</v>
      </c>
      <c r="AB5" s="103">
        <f t="shared" si="1"/>
        <v>59</v>
      </c>
      <c r="AC5" s="103">
        <f t="shared" si="1"/>
        <v>32</v>
      </c>
      <c r="AD5" s="103">
        <f t="shared" si="1"/>
        <v>44</v>
      </c>
      <c r="AE5" s="103">
        <f t="shared" si="1"/>
        <v>47</v>
      </c>
      <c r="AF5" s="103">
        <f t="shared" si="1"/>
        <v>57</v>
      </c>
      <c r="AG5" s="103">
        <f t="shared" si="1"/>
        <v>73</v>
      </c>
      <c r="AH5" s="103">
        <f t="shared" si="1"/>
        <v>47</v>
      </c>
      <c r="AI5" s="103">
        <f t="shared" si="1"/>
        <v>49</v>
      </c>
      <c r="AJ5" s="103">
        <f t="shared" si="1"/>
        <v>38</v>
      </c>
      <c r="AK5" s="103">
        <f t="shared" si="1"/>
        <v>57</v>
      </c>
      <c r="AL5" s="103">
        <f t="shared" si="1"/>
        <v>33</v>
      </c>
      <c r="AM5" s="103">
        <f t="shared" si="1"/>
        <v>45</v>
      </c>
      <c r="AN5" s="103">
        <f t="shared" si="1"/>
        <v>29</v>
      </c>
    </row>
    <row r="6" spans="1:40" x14ac:dyDescent="0.3">
      <c r="A6" s="128"/>
      <c r="B6" s="24" t="s">
        <v>2</v>
      </c>
      <c r="C6" s="52">
        <v>18318</v>
      </c>
      <c r="D6" s="72">
        <v>19416</v>
      </c>
      <c r="E6" s="72">
        <v>24037</v>
      </c>
      <c r="F6" s="72">
        <v>25568</v>
      </c>
      <c r="G6" s="72">
        <v>25799</v>
      </c>
      <c r="H6" s="72">
        <v>26920</v>
      </c>
      <c r="I6" s="72">
        <v>26952</v>
      </c>
      <c r="J6" s="72">
        <v>28098</v>
      </c>
      <c r="K6" s="72">
        <v>28685</v>
      </c>
      <c r="L6" s="72">
        <v>29532</v>
      </c>
      <c r="M6" s="72">
        <v>28882</v>
      </c>
      <c r="N6" s="72">
        <v>27478</v>
      </c>
      <c r="O6" s="72">
        <v>27193</v>
      </c>
      <c r="P6" s="72">
        <v>27622</v>
      </c>
      <c r="Q6" s="72">
        <v>21189</v>
      </c>
      <c r="R6" s="72">
        <v>21980</v>
      </c>
      <c r="S6" s="138">
        <v>21110</v>
      </c>
      <c r="T6" s="135">
        <v>21443</v>
      </c>
      <c r="V6" s="104" t="s">
        <v>2</v>
      </c>
      <c r="W6" s="103">
        <f t="shared" si="1"/>
        <v>18318</v>
      </c>
      <c r="X6" s="103">
        <f t="shared" si="1"/>
        <v>19416</v>
      </c>
      <c r="Y6" s="103">
        <f t="shared" si="1"/>
        <v>24037</v>
      </c>
      <c r="Z6" s="103">
        <f t="shared" si="1"/>
        <v>25568</v>
      </c>
      <c r="AA6" s="103">
        <f t="shared" si="1"/>
        <v>25799</v>
      </c>
      <c r="AB6" s="103">
        <f t="shared" si="1"/>
        <v>26920</v>
      </c>
      <c r="AC6" s="103">
        <f t="shared" si="1"/>
        <v>26952</v>
      </c>
      <c r="AD6" s="103">
        <f t="shared" si="1"/>
        <v>28098</v>
      </c>
      <c r="AE6" s="103">
        <f t="shared" si="1"/>
        <v>28685</v>
      </c>
      <c r="AF6" s="103">
        <f t="shared" si="1"/>
        <v>29532</v>
      </c>
      <c r="AG6" s="103">
        <f t="shared" si="1"/>
        <v>28882</v>
      </c>
      <c r="AH6" s="103">
        <f t="shared" si="1"/>
        <v>27478</v>
      </c>
      <c r="AI6" s="103">
        <f t="shared" si="1"/>
        <v>27193</v>
      </c>
      <c r="AJ6" s="103">
        <f t="shared" si="1"/>
        <v>27622</v>
      </c>
      <c r="AK6" s="103">
        <f t="shared" si="1"/>
        <v>21189</v>
      </c>
      <c r="AL6" s="103">
        <f t="shared" si="1"/>
        <v>21980</v>
      </c>
      <c r="AM6" s="103">
        <f t="shared" si="1"/>
        <v>21110</v>
      </c>
      <c r="AN6" s="103">
        <f t="shared" si="1"/>
        <v>21443</v>
      </c>
    </row>
    <row r="7" spans="1:40" x14ac:dyDescent="0.3">
      <c r="A7" s="128"/>
      <c r="B7" s="24" t="s">
        <v>3</v>
      </c>
      <c r="C7" s="52">
        <v>18352</v>
      </c>
      <c r="D7" s="72">
        <v>19507</v>
      </c>
      <c r="E7" s="72">
        <v>24132</v>
      </c>
      <c r="F7" s="72">
        <v>25677</v>
      </c>
      <c r="G7" s="72">
        <v>25853</v>
      </c>
      <c r="H7" s="72">
        <v>26979</v>
      </c>
      <c r="I7" s="72">
        <v>26984</v>
      </c>
      <c r="J7" s="72">
        <v>28142</v>
      </c>
      <c r="K7" s="72">
        <f>K5+K6</f>
        <v>28732</v>
      </c>
      <c r="L7" s="72">
        <f>L5+L6</f>
        <v>29589</v>
      </c>
      <c r="M7" s="72">
        <v>28955</v>
      </c>
      <c r="N7" s="72">
        <v>27525</v>
      </c>
      <c r="O7" s="72">
        <v>27242</v>
      </c>
      <c r="P7" s="72">
        <v>27660</v>
      </c>
      <c r="Q7" s="72">
        <v>21246</v>
      </c>
      <c r="R7" s="72">
        <v>22013</v>
      </c>
      <c r="S7" s="138">
        <v>21155</v>
      </c>
      <c r="T7" s="135">
        <v>21472</v>
      </c>
      <c r="V7" s="104" t="s">
        <v>4</v>
      </c>
      <c r="W7" s="103">
        <f t="shared" ref="W7:AN9" si="2">C8</f>
        <v>14571</v>
      </c>
      <c r="X7" s="103">
        <f t="shared" si="2"/>
        <v>29083</v>
      </c>
      <c r="Y7" s="103">
        <f t="shared" si="2"/>
        <v>38797</v>
      </c>
      <c r="Z7" s="103">
        <f t="shared" si="2"/>
        <v>47702</v>
      </c>
      <c r="AA7" s="103">
        <f t="shared" si="2"/>
        <v>60789</v>
      </c>
      <c r="AB7" s="103">
        <f t="shared" si="2"/>
        <v>48162</v>
      </c>
      <c r="AC7" s="103">
        <f t="shared" si="2"/>
        <v>45247</v>
      </c>
      <c r="AD7" s="103">
        <f t="shared" si="2"/>
        <v>58951</v>
      </c>
      <c r="AE7" s="103">
        <f t="shared" si="2"/>
        <v>62517</v>
      </c>
      <c r="AF7" s="103">
        <f t="shared" si="2"/>
        <v>63602</v>
      </c>
      <c r="AG7" s="103">
        <f t="shared" si="2"/>
        <v>70272</v>
      </c>
      <c r="AH7" s="103">
        <f t="shared" si="2"/>
        <v>68789</v>
      </c>
      <c r="AI7" s="103">
        <f t="shared" si="2"/>
        <v>89543</v>
      </c>
      <c r="AJ7" s="103">
        <f t="shared" si="2"/>
        <v>106037</v>
      </c>
      <c r="AK7" s="103">
        <f t="shared" si="2"/>
        <v>99997</v>
      </c>
      <c r="AL7" s="103">
        <f t="shared" si="2"/>
        <v>108550</v>
      </c>
      <c r="AM7" s="103">
        <f t="shared" si="2"/>
        <v>94047</v>
      </c>
      <c r="AN7" s="103">
        <f t="shared" si="2"/>
        <v>103364</v>
      </c>
    </row>
    <row r="8" spans="1:40" x14ac:dyDescent="0.3">
      <c r="A8" s="128" t="s">
        <v>4</v>
      </c>
      <c r="B8" s="128"/>
      <c r="C8" s="52">
        <v>14571</v>
      </c>
      <c r="D8" s="72">
        <v>29083</v>
      </c>
      <c r="E8" s="72">
        <v>38797</v>
      </c>
      <c r="F8" s="72">
        <v>47702</v>
      </c>
      <c r="G8" s="72">
        <v>60789</v>
      </c>
      <c r="H8" s="72">
        <v>48162</v>
      </c>
      <c r="I8" s="72">
        <v>45247</v>
      </c>
      <c r="J8" s="72">
        <v>58951</v>
      </c>
      <c r="K8" s="72">
        <v>62517</v>
      </c>
      <c r="L8" s="72">
        <v>63602</v>
      </c>
      <c r="M8" s="72">
        <v>70272</v>
      </c>
      <c r="N8" s="72">
        <v>68789</v>
      </c>
      <c r="O8" s="72">
        <v>89543</v>
      </c>
      <c r="P8" s="72">
        <v>106037</v>
      </c>
      <c r="Q8" s="72">
        <v>99997</v>
      </c>
      <c r="R8" s="72">
        <v>108550</v>
      </c>
      <c r="S8" s="138">
        <v>94047</v>
      </c>
      <c r="T8" s="135">
        <v>103364</v>
      </c>
      <c r="V8" s="104" t="s">
        <v>5</v>
      </c>
      <c r="W8" s="103">
        <f t="shared" si="2"/>
        <v>33814</v>
      </c>
      <c r="X8" s="103">
        <f t="shared" si="2"/>
        <v>28361</v>
      </c>
      <c r="Y8" s="103">
        <f t="shared" si="2"/>
        <v>39092</v>
      </c>
      <c r="Z8" s="103">
        <f t="shared" si="2"/>
        <v>49794</v>
      </c>
      <c r="AA8" s="103">
        <f t="shared" si="2"/>
        <v>54128</v>
      </c>
      <c r="AB8" s="103">
        <f t="shared" si="2"/>
        <v>60493</v>
      </c>
      <c r="AC8" s="103">
        <f t="shared" si="2"/>
        <v>61744</v>
      </c>
      <c r="AD8" s="103">
        <f t="shared" si="2"/>
        <v>62640</v>
      </c>
      <c r="AE8" s="103">
        <f t="shared" si="2"/>
        <v>70519</v>
      </c>
      <c r="AF8" s="103">
        <f t="shared" si="2"/>
        <v>69138</v>
      </c>
      <c r="AG8" s="103">
        <f t="shared" si="2"/>
        <v>64611</v>
      </c>
      <c r="AH8" s="103">
        <f t="shared" si="2"/>
        <v>66348</v>
      </c>
      <c r="AI8" s="103">
        <f t="shared" si="2"/>
        <v>70450</v>
      </c>
      <c r="AJ8" s="103">
        <f t="shared" si="2"/>
        <v>86454</v>
      </c>
      <c r="AK8" s="103">
        <f t="shared" si="2"/>
        <v>57940</v>
      </c>
      <c r="AL8" s="103">
        <f t="shared" si="2"/>
        <v>60234</v>
      </c>
      <c r="AM8" s="103">
        <f t="shared" si="2"/>
        <v>66343</v>
      </c>
      <c r="AN8" s="103">
        <f t="shared" si="2"/>
        <v>76784</v>
      </c>
    </row>
    <row r="9" spans="1:40" ht="14.25" customHeight="1" x14ac:dyDescent="0.3">
      <c r="A9" s="128" t="s">
        <v>105</v>
      </c>
      <c r="B9" s="24" t="s">
        <v>5</v>
      </c>
      <c r="C9" s="52">
        <v>33814</v>
      </c>
      <c r="D9" s="72">
        <v>28361</v>
      </c>
      <c r="E9" s="72">
        <v>39092</v>
      </c>
      <c r="F9" s="72">
        <v>49794</v>
      </c>
      <c r="G9" s="72">
        <v>54128</v>
      </c>
      <c r="H9" s="72">
        <v>60493</v>
      </c>
      <c r="I9" s="72">
        <v>61744</v>
      </c>
      <c r="J9" s="72">
        <v>62640</v>
      </c>
      <c r="K9" s="72">
        <v>70519</v>
      </c>
      <c r="L9" s="72">
        <v>69138</v>
      </c>
      <c r="M9" s="72">
        <v>64611</v>
      </c>
      <c r="N9" s="72">
        <v>66348</v>
      </c>
      <c r="O9" s="72">
        <v>70450</v>
      </c>
      <c r="P9" s="72">
        <v>86454</v>
      </c>
      <c r="Q9" s="72">
        <v>57940</v>
      </c>
      <c r="R9" s="72">
        <v>60234</v>
      </c>
      <c r="S9" s="138">
        <v>66343</v>
      </c>
      <c r="T9" s="135">
        <v>76784</v>
      </c>
      <c r="V9" s="104" t="s">
        <v>6</v>
      </c>
      <c r="W9" s="103">
        <f t="shared" si="2"/>
        <v>3779</v>
      </c>
      <c r="X9" s="103">
        <f t="shared" si="2"/>
        <v>2422</v>
      </c>
      <c r="Y9" s="103">
        <f t="shared" si="2"/>
        <v>927</v>
      </c>
      <c r="Z9" s="103">
        <f t="shared" si="2"/>
        <v>1088</v>
      </c>
      <c r="AA9" s="103">
        <f t="shared" si="2"/>
        <v>1471</v>
      </c>
      <c r="AB9" s="103">
        <f t="shared" si="2"/>
        <v>1340</v>
      </c>
      <c r="AC9" s="103">
        <f t="shared" si="2"/>
        <v>1604</v>
      </c>
      <c r="AD9" s="103">
        <f t="shared" si="2"/>
        <v>2809</v>
      </c>
      <c r="AE9" s="103">
        <f t="shared" si="2"/>
        <v>2000</v>
      </c>
      <c r="AF9" s="103">
        <f t="shared" si="2"/>
        <v>1373</v>
      </c>
      <c r="AG9" s="103">
        <f t="shared" si="2"/>
        <v>1168</v>
      </c>
      <c r="AH9" s="103">
        <f t="shared" si="2"/>
        <v>1291</v>
      </c>
      <c r="AI9" s="103">
        <f t="shared" si="2"/>
        <v>1139</v>
      </c>
      <c r="AJ9" s="103">
        <f t="shared" si="2"/>
        <v>1204</v>
      </c>
      <c r="AK9" s="103">
        <f t="shared" si="2"/>
        <v>930</v>
      </c>
      <c r="AL9" s="103">
        <f t="shared" si="2"/>
        <v>642</v>
      </c>
      <c r="AM9" s="103">
        <f t="shared" si="2"/>
        <v>849</v>
      </c>
      <c r="AN9" s="103">
        <f t="shared" si="2"/>
        <v>1085</v>
      </c>
    </row>
    <row r="10" spans="1:40" ht="14.25" customHeight="1" x14ac:dyDescent="0.3">
      <c r="A10" s="128"/>
      <c r="B10" s="24" t="s">
        <v>6</v>
      </c>
      <c r="C10" s="52">
        <v>3779</v>
      </c>
      <c r="D10" s="72">
        <v>2422</v>
      </c>
      <c r="E10" s="72">
        <v>927</v>
      </c>
      <c r="F10" s="72">
        <v>1088</v>
      </c>
      <c r="G10" s="72">
        <v>1471</v>
      </c>
      <c r="H10" s="72">
        <v>1340</v>
      </c>
      <c r="I10" s="72">
        <v>1604</v>
      </c>
      <c r="J10" s="72">
        <v>2809</v>
      </c>
      <c r="K10" s="72">
        <v>2000</v>
      </c>
      <c r="L10" s="72">
        <v>1373</v>
      </c>
      <c r="M10" s="72">
        <v>1168</v>
      </c>
      <c r="N10" s="72">
        <v>1291</v>
      </c>
      <c r="O10" s="72">
        <v>1139</v>
      </c>
      <c r="P10" s="72">
        <v>1204</v>
      </c>
      <c r="Q10" s="72">
        <v>930</v>
      </c>
      <c r="R10" s="72">
        <v>642</v>
      </c>
      <c r="S10" s="138">
        <v>849</v>
      </c>
      <c r="T10" s="135">
        <v>1085</v>
      </c>
      <c r="V10" s="104" t="s">
        <v>7</v>
      </c>
      <c r="W10" s="103">
        <f t="shared" ref="W10:AN12" si="3">C12</f>
        <v>2651</v>
      </c>
      <c r="X10" s="103">
        <f t="shared" si="3"/>
        <v>2742</v>
      </c>
      <c r="Y10" s="103">
        <f t="shared" si="3"/>
        <v>3116</v>
      </c>
      <c r="Z10" s="103">
        <f t="shared" si="3"/>
        <v>3922</v>
      </c>
      <c r="AA10" s="103">
        <f t="shared" si="3"/>
        <v>5234</v>
      </c>
      <c r="AB10" s="103">
        <f t="shared" si="3"/>
        <v>5497</v>
      </c>
      <c r="AC10" s="103">
        <f t="shared" si="3"/>
        <v>5350</v>
      </c>
      <c r="AD10" s="103">
        <f t="shared" si="3"/>
        <v>7434</v>
      </c>
      <c r="AE10" s="103">
        <f t="shared" si="3"/>
        <v>6375</v>
      </c>
      <c r="AF10" s="103">
        <f t="shared" si="3"/>
        <v>6206</v>
      </c>
      <c r="AG10" s="103">
        <f t="shared" si="3"/>
        <v>4970</v>
      </c>
      <c r="AH10" s="103">
        <f t="shared" si="3"/>
        <v>4656</v>
      </c>
      <c r="AI10" s="103">
        <f t="shared" si="3"/>
        <v>4311</v>
      </c>
      <c r="AJ10" s="103">
        <f t="shared" si="3"/>
        <v>3990</v>
      </c>
      <c r="AK10" s="103">
        <f t="shared" si="3"/>
        <v>2988</v>
      </c>
      <c r="AL10" s="103">
        <f t="shared" si="3"/>
        <v>3094</v>
      </c>
      <c r="AM10" s="103">
        <f t="shared" si="3"/>
        <v>3203</v>
      </c>
      <c r="AN10" s="103">
        <f t="shared" si="3"/>
        <v>3121</v>
      </c>
    </row>
    <row r="11" spans="1:40" x14ac:dyDescent="0.3">
      <c r="A11" s="128"/>
      <c r="B11" s="24" t="s">
        <v>3</v>
      </c>
      <c r="C11" s="52">
        <v>37593</v>
      </c>
      <c r="D11" s="72">
        <v>30783</v>
      </c>
      <c r="E11" s="72">
        <v>40019</v>
      </c>
      <c r="F11" s="72">
        <v>50882</v>
      </c>
      <c r="G11" s="72">
        <v>55599</v>
      </c>
      <c r="H11" s="72">
        <v>61833</v>
      </c>
      <c r="I11" s="72">
        <v>63348</v>
      </c>
      <c r="J11" s="72">
        <v>65449</v>
      </c>
      <c r="K11" s="72">
        <f>K9+K10</f>
        <v>72519</v>
      </c>
      <c r="L11" s="72">
        <f>L9+L10</f>
        <v>70511</v>
      </c>
      <c r="M11" s="72">
        <v>65779</v>
      </c>
      <c r="N11" s="72">
        <v>67639</v>
      </c>
      <c r="O11" s="72">
        <v>71589</v>
      </c>
      <c r="P11" s="72">
        <v>87658</v>
      </c>
      <c r="Q11" s="72">
        <v>58870</v>
      </c>
      <c r="R11" s="72">
        <v>60876</v>
      </c>
      <c r="S11" s="138">
        <v>67192</v>
      </c>
      <c r="T11" s="135">
        <v>77869</v>
      </c>
      <c r="V11" s="104" t="s">
        <v>8</v>
      </c>
      <c r="W11" s="103">
        <f t="shared" si="3"/>
        <v>4149</v>
      </c>
      <c r="X11" s="103">
        <f t="shared" si="3"/>
        <v>2524</v>
      </c>
      <c r="Y11" s="103">
        <f t="shared" si="3"/>
        <v>3177</v>
      </c>
      <c r="Z11" s="103">
        <f t="shared" si="3"/>
        <v>3853</v>
      </c>
      <c r="AA11" s="103">
        <f t="shared" si="3"/>
        <v>4621</v>
      </c>
      <c r="AB11" s="103">
        <f t="shared" si="3"/>
        <v>4520</v>
      </c>
      <c r="AC11" s="103">
        <f t="shared" si="3"/>
        <v>6485</v>
      </c>
      <c r="AD11" s="103">
        <f t="shared" si="3"/>
        <v>10914</v>
      </c>
      <c r="AE11" s="103">
        <f t="shared" si="3"/>
        <v>5293</v>
      </c>
      <c r="AF11" s="103">
        <f t="shared" si="3"/>
        <v>4624</v>
      </c>
      <c r="AG11" s="103">
        <f t="shared" si="3"/>
        <v>4557</v>
      </c>
      <c r="AH11" s="103">
        <f t="shared" si="3"/>
        <v>4945</v>
      </c>
      <c r="AI11" s="103">
        <f t="shared" si="3"/>
        <v>5299</v>
      </c>
      <c r="AJ11" s="103">
        <f t="shared" si="3"/>
        <v>6814</v>
      </c>
      <c r="AK11" s="103">
        <f t="shared" si="3"/>
        <v>6629</v>
      </c>
      <c r="AL11" s="103">
        <f t="shared" si="3"/>
        <v>7921</v>
      </c>
      <c r="AM11" s="103">
        <f t="shared" si="3"/>
        <v>9137</v>
      </c>
      <c r="AN11" s="103">
        <f t="shared" si="3"/>
        <v>9782</v>
      </c>
    </row>
    <row r="12" spans="1:40" ht="22.5" x14ac:dyDescent="0.3">
      <c r="A12" s="128" t="s">
        <v>7</v>
      </c>
      <c r="B12" s="128"/>
      <c r="C12" s="52">
        <v>2651</v>
      </c>
      <c r="D12" s="72">
        <v>2742</v>
      </c>
      <c r="E12" s="72">
        <v>3116</v>
      </c>
      <c r="F12" s="72">
        <v>3922</v>
      </c>
      <c r="G12" s="72">
        <v>5234</v>
      </c>
      <c r="H12" s="72">
        <v>5497</v>
      </c>
      <c r="I12" s="72">
        <v>5350</v>
      </c>
      <c r="J12" s="72">
        <v>7434</v>
      </c>
      <c r="K12" s="72">
        <v>6375</v>
      </c>
      <c r="L12" s="72">
        <v>6206</v>
      </c>
      <c r="M12" s="72">
        <v>4970</v>
      </c>
      <c r="N12" s="72">
        <v>4656</v>
      </c>
      <c r="O12" s="72">
        <v>4311</v>
      </c>
      <c r="P12" s="72">
        <v>3990</v>
      </c>
      <c r="Q12" s="72">
        <v>2988</v>
      </c>
      <c r="R12" s="72">
        <v>3094</v>
      </c>
      <c r="S12" s="138">
        <v>3203</v>
      </c>
      <c r="T12" s="135">
        <v>3121</v>
      </c>
      <c r="V12" s="104" t="s">
        <v>9</v>
      </c>
      <c r="W12" s="103">
        <f t="shared" si="3"/>
        <v>12565</v>
      </c>
      <c r="X12" s="103">
        <f t="shared" si="3"/>
        <v>11689</v>
      </c>
      <c r="Y12" s="103">
        <f t="shared" si="3"/>
        <v>13300</v>
      </c>
      <c r="Z12" s="103">
        <f t="shared" si="3"/>
        <v>13158</v>
      </c>
      <c r="AA12" s="103">
        <f t="shared" si="3"/>
        <v>13012</v>
      </c>
      <c r="AB12" s="103">
        <f t="shared" si="3"/>
        <v>13108</v>
      </c>
      <c r="AC12" s="103">
        <f t="shared" si="3"/>
        <v>12574</v>
      </c>
      <c r="AD12" s="103">
        <f t="shared" si="3"/>
        <v>12126</v>
      </c>
      <c r="AE12" s="103">
        <f t="shared" si="3"/>
        <v>12898</v>
      </c>
      <c r="AF12" s="103">
        <f t="shared" si="3"/>
        <v>10824</v>
      </c>
      <c r="AG12" s="103">
        <f t="shared" si="3"/>
        <v>10429</v>
      </c>
      <c r="AH12" s="103">
        <f t="shared" si="3"/>
        <v>10216</v>
      </c>
      <c r="AI12" s="103">
        <f t="shared" si="3"/>
        <v>11158</v>
      </c>
      <c r="AJ12" s="103">
        <f t="shared" si="3"/>
        <v>10712</v>
      </c>
      <c r="AK12" s="103">
        <f t="shared" si="3"/>
        <v>7070</v>
      </c>
      <c r="AL12" s="103">
        <f t="shared" si="3"/>
        <v>7586</v>
      </c>
      <c r="AM12" s="103">
        <f t="shared" si="3"/>
        <v>7505</v>
      </c>
      <c r="AN12" s="103">
        <f t="shared" si="3"/>
        <v>8898</v>
      </c>
    </row>
    <row r="13" spans="1:40" x14ac:dyDescent="0.3">
      <c r="A13" s="128" t="s">
        <v>8</v>
      </c>
      <c r="B13" s="128"/>
      <c r="C13" s="52">
        <v>4149</v>
      </c>
      <c r="D13" s="72">
        <v>2524</v>
      </c>
      <c r="E13" s="72">
        <v>3177</v>
      </c>
      <c r="F13" s="72">
        <v>3853</v>
      </c>
      <c r="G13" s="72">
        <v>4621</v>
      </c>
      <c r="H13" s="72">
        <v>4520</v>
      </c>
      <c r="I13" s="72">
        <v>6485</v>
      </c>
      <c r="J13" s="72">
        <v>10914</v>
      </c>
      <c r="K13" s="72">
        <v>5293</v>
      </c>
      <c r="L13" s="72">
        <v>4624</v>
      </c>
      <c r="M13" s="72">
        <v>4557</v>
      </c>
      <c r="N13" s="72">
        <v>4945</v>
      </c>
      <c r="O13" s="72">
        <v>5299</v>
      </c>
      <c r="P13" s="72">
        <v>6814</v>
      </c>
      <c r="Q13" s="72">
        <v>6629</v>
      </c>
      <c r="R13" s="72">
        <v>7921</v>
      </c>
      <c r="S13" s="138">
        <v>9137</v>
      </c>
      <c r="T13" s="135">
        <v>9782</v>
      </c>
      <c r="V13" s="105" t="s">
        <v>148</v>
      </c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>
        <f t="shared" ref="AG13:AN13" si="4">M15</f>
        <v>1677</v>
      </c>
      <c r="AH13" s="103">
        <f t="shared" si="4"/>
        <v>1505</v>
      </c>
      <c r="AI13" s="103">
        <f t="shared" si="4"/>
        <v>1182</v>
      </c>
      <c r="AJ13" s="103">
        <f t="shared" si="4"/>
        <v>2248</v>
      </c>
      <c r="AK13" s="103">
        <f t="shared" si="4"/>
        <v>1834</v>
      </c>
      <c r="AL13" s="103">
        <f t="shared" si="4"/>
        <v>2492</v>
      </c>
      <c r="AM13" s="103">
        <f t="shared" si="4"/>
        <v>3308</v>
      </c>
      <c r="AN13" s="103">
        <f t="shared" si="4"/>
        <v>4933</v>
      </c>
    </row>
    <row r="14" spans="1:40" x14ac:dyDescent="0.3">
      <c r="A14" s="128" t="s">
        <v>9</v>
      </c>
      <c r="B14" s="128"/>
      <c r="C14" s="52">
        <v>12565</v>
      </c>
      <c r="D14" s="72">
        <v>11689</v>
      </c>
      <c r="E14" s="72">
        <v>13300</v>
      </c>
      <c r="F14" s="72">
        <v>13158</v>
      </c>
      <c r="G14" s="72">
        <v>13012</v>
      </c>
      <c r="H14" s="72">
        <v>13108</v>
      </c>
      <c r="I14" s="72">
        <v>12574</v>
      </c>
      <c r="J14" s="72">
        <v>12126</v>
      </c>
      <c r="K14" s="72">
        <v>12898</v>
      </c>
      <c r="L14" s="72">
        <v>10824</v>
      </c>
      <c r="M14" s="72">
        <v>10429</v>
      </c>
      <c r="N14" s="72">
        <v>10216</v>
      </c>
      <c r="O14" s="72">
        <v>11158</v>
      </c>
      <c r="P14" s="72">
        <v>10712</v>
      </c>
      <c r="Q14" s="72">
        <v>7070</v>
      </c>
      <c r="R14" s="72">
        <v>7586</v>
      </c>
      <c r="S14" s="138">
        <v>7505</v>
      </c>
      <c r="T14" s="135">
        <v>8898</v>
      </c>
      <c r="V14" s="104" t="s">
        <v>10</v>
      </c>
      <c r="W14" s="103">
        <f t="shared" ref="W14:AN14" si="5">C16</f>
        <v>11108</v>
      </c>
      <c r="X14" s="103">
        <f t="shared" si="5"/>
        <v>11021</v>
      </c>
      <c r="Y14" s="103">
        <f t="shared" si="5"/>
        <v>13582</v>
      </c>
      <c r="Z14" s="103">
        <f t="shared" si="5"/>
        <v>15055</v>
      </c>
      <c r="AA14" s="103">
        <f t="shared" si="5"/>
        <v>17736</v>
      </c>
      <c r="AB14" s="103">
        <f t="shared" si="5"/>
        <v>18872</v>
      </c>
      <c r="AC14" s="103">
        <f t="shared" si="5"/>
        <v>20855</v>
      </c>
      <c r="AD14" s="103">
        <f t="shared" si="5"/>
        <v>22530</v>
      </c>
      <c r="AE14" s="103">
        <f t="shared" si="5"/>
        <v>22859</v>
      </c>
      <c r="AF14" s="103">
        <f t="shared" si="5"/>
        <v>26983</v>
      </c>
      <c r="AG14" s="103">
        <f t="shared" si="5"/>
        <v>27774</v>
      </c>
      <c r="AH14" s="103">
        <f t="shared" si="5"/>
        <v>31705</v>
      </c>
      <c r="AI14" s="103">
        <f t="shared" si="5"/>
        <v>34097</v>
      </c>
      <c r="AJ14" s="103">
        <f t="shared" si="5"/>
        <v>36301</v>
      </c>
      <c r="AK14" s="103">
        <f t="shared" si="5"/>
        <v>26366</v>
      </c>
      <c r="AL14" s="103">
        <f t="shared" si="5"/>
        <v>34481</v>
      </c>
      <c r="AM14" s="103">
        <f t="shared" si="5"/>
        <v>38797</v>
      </c>
      <c r="AN14" s="103">
        <f t="shared" si="5"/>
        <v>39934</v>
      </c>
    </row>
    <row r="15" spans="1:40" s="62" customFormat="1" x14ac:dyDescent="0.3">
      <c r="A15" s="128" t="s">
        <v>115</v>
      </c>
      <c r="B15" s="128"/>
      <c r="C15" s="5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1677</v>
      </c>
      <c r="N15" s="72">
        <v>1505</v>
      </c>
      <c r="O15" s="72">
        <v>1182</v>
      </c>
      <c r="P15" s="72">
        <v>2248</v>
      </c>
      <c r="Q15" s="72">
        <v>1834</v>
      </c>
      <c r="R15" s="72">
        <v>2492</v>
      </c>
      <c r="S15" s="138">
        <v>3308</v>
      </c>
      <c r="T15" s="135">
        <v>4933</v>
      </c>
      <c r="U15" s="1"/>
      <c r="V15" s="76"/>
      <c r="W15" s="76"/>
      <c r="X15" s="76"/>
      <c r="Y15" s="76"/>
      <c r="Z15" s="76"/>
      <c r="AA15" s="76"/>
      <c r="AB15" s="76"/>
      <c r="AC15" s="76"/>
      <c r="AD15" s="76"/>
      <c r="AE15" s="77"/>
      <c r="AF15" s="75"/>
      <c r="AG15" s="75"/>
      <c r="AH15" s="75"/>
      <c r="AI15" s="75"/>
      <c r="AJ15" s="75"/>
      <c r="AK15" s="75"/>
      <c r="AL15" s="75"/>
    </row>
    <row r="16" spans="1:40" ht="17.25" thickBot="1" x14ac:dyDescent="0.35">
      <c r="A16" s="129" t="s">
        <v>10</v>
      </c>
      <c r="B16" s="129"/>
      <c r="C16" s="81">
        <v>11108</v>
      </c>
      <c r="D16" s="61">
        <v>11021</v>
      </c>
      <c r="E16" s="61">
        <v>13582</v>
      </c>
      <c r="F16" s="61">
        <v>15055</v>
      </c>
      <c r="G16" s="61">
        <v>17736</v>
      </c>
      <c r="H16" s="61">
        <v>18872</v>
      </c>
      <c r="I16" s="61">
        <v>20855</v>
      </c>
      <c r="J16" s="61">
        <v>22530</v>
      </c>
      <c r="K16" s="61">
        <v>22859</v>
      </c>
      <c r="L16" s="61">
        <v>26983</v>
      </c>
      <c r="M16" s="61">
        <v>27774</v>
      </c>
      <c r="N16" s="61">
        <v>31705</v>
      </c>
      <c r="O16" s="61">
        <v>34097</v>
      </c>
      <c r="P16" s="61">
        <v>36301</v>
      </c>
      <c r="Q16" s="61">
        <v>26366</v>
      </c>
      <c r="R16" s="61">
        <v>34481</v>
      </c>
      <c r="S16" s="139">
        <v>38797</v>
      </c>
      <c r="T16" s="136">
        <v>39934</v>
      </c>
      <c r="V16" s="76"/>
      <c r="W16" s="76"/>
      <c r="X16" s="76"/>
      <c r="Y16" s="76"/>
      <c r="Z16" s="76"/>
      <c r="AA16" s="76"/>
      <c r="AB16" s="76"/>
      <c r="AC16" s="76"/>
      <c r="AD16" s="76"/>
      <c r="AE16" s="77"/>
      <c r="AF16" s="75"/>
      <c r="AG16" s="75"/>
      <c r="AH16" s="75"/>
      <c r="AI16" s="75"/>
      <c r="AJ16" s="75"/>
      <c r="AK16" s="75"/>
      <c r="AL16" s="75"/>
    </row>
    <row r="17" spans="1:38" s="4" customFormat="1" x14ac:dyDescent="0.3">
      <c r="A17" s="30" t="s">
        <v>11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1"/>
      <c r="M17" s="31"/>
      <c r="N17" s="31"/>
      <c r="O17" s="31"/>
      <c r="P17" s="31"/>
      <c r="Q17" s="31"/>
      <c r="R17" s="31"/>
      <c r="S17" s="31"/>
      <c r="T17" s="31"/>
      <c r="U17" s="5"/>
      <c r="V17" s="76"/>
      <c r="W17" s="76"/>
      <c r="X17" s="76"/>
      <c r="Y17" s="76"/>
      <c r="Z17" s="76"/>
      <c r="AA17" s="76"/>
      <c r="AB17" s="76"/>
      <c r="AC17" s="76"/>
      <c r="AD17" s="76"/>
      <c r="AE17" s="77"/>
      <c r="AF17" s="78"/>
      <c r="AG17" s="78"/>
      <c r="AH17" s="78"/>
      <c r="AI17" s="78"/>
      <c r="AJ17" s="78"/>
      <c r="AK17" s="78"/>
      <c r="AL17" s="78"/>
    </row>
    <row r="18" spans="1:38" x14ac:dyDescent="0.3">
      <c r="V18" s="76"/>
      <c r="W18" s="76"/>
      <c r="X18" s="76"/>
      <c r="Y18" s="76"/>
      <c r="Z18" s="76"/>
      <c r="AA18" s="76"/>
      <c r="AB18" s="76"/>
      <c r="AC18" s="76"/>
      <c r="AD18" s="76"/>
      <c r="AE18" s="77"/>
      <c r="AF18" s="75"/>
      <c r="AG18" s="75"/>
      <c r="AH18" s="75"/>
      <c r="AI18" s="75"/>
      <c r="AJ18" s="75"/>
      <c r="AK18" s="75"/>
      <c r="AL18" s="75"/>
    </row>
    <row r="19" spans="1:38" x14ac:dyDescent="0.3">
      <c r="A19" s="121" t="s">
        <v>146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87"/>
      <c r="Q19" s="88"/>
      <c r="R19" s="90"/>
      <c r="S19" s="92"/>
      <c r="T19" s="118"/>
      <c r="U19"/>
      <c r="V19"/>
      <c r="W19"/>
      <c r="X19"/>
      <c r="Y19"/>
      <c r="Z19"/>
      <c r="AA19"/>
      <c r="AB19"/>
      <c r="AC19"/>
      <c r="AD19"/>
      <c r="AE19"/>
    </row>
    <row r="20" spans="1:38" x14ac:dyDescent="0.3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3" t="s">
        <v>67</v>
      </c>
      <c r="P20" s="87"/>
      <c r="Q20" s="88"/>
      <c r="R20" s="90"/>
      <c r="S20" s="92"/>
      <c r="T20" s="118"/>
      <c r="U20"/>
      <c r="V20"/>
      <c r="W20"/>
      <c r="X20"/>
      <c r="Y20"/>
      <c r="Z20"/>
      <c r="AA20"/>
      <c r="AB20"/>
      <c r="AC20"/>
      <c r="AD20"/>
      <c r="AE20"/>
    </row>
    <row r="21" spans="1:38" ht="16.5" customHeight="1" x14ac:dyDescent="0.3">
      <c r="A21" s="127"/>
      <c r="B21" s="127"/>
      <c r="C21" s="126" t="s">
        <v>17</v>
      </c>
      <c r="D21" s="123" t="s">
        <v>18</v>
      </c>
      <c r="E21" s="124"/>
      <c r="F21" s="125"/>
      <c r="G21" s="64" t="s">
        <v>19</v>
      </c>
      <c r="H21" s="123" t="s">
        <v>21</v>
      </c>
      <c r="I21" s="124"/>
      <c r="J21" s="125"/>
      <c r="K21" s="64" t="s">
        <v>22</v>
      </c>
      <c r="L21" s="64" t="s">
        <v>24</v>
      </c>
      <c r="M21" s="64" t="s">
        <v>107</v>
      </c>
      <c r="N21" s="79" t="s">
        <v>116</v>
      </c>
      <c r="O21" s="71" t="s">
        <v>27</v>
      </c>
      <c r="P21" s="87"/>
      <c r="Q21" s="88"/>
      <c r="R21" s="90"/>
      <c r="S21" s="92"/>
      <c r="T21" s="118"/>
      <c r="U21"/>
      <c r="V21"/>
      <c r="W21"/>
      <c r="X21"/>
      <c r="Y21"/>
      <c r="Z21"/>
      <c r="AA21"/>
      <c r="AB21"/>
      <c r="AC21"/>
      <c r="AD21"/>
      <c r="AE21"/>
    </row>
    <row r="22" spans="1:38" x14ac:dyDescent="0.3">
      <c r="A22" s="127"/>
      <c r="B22" s="127"/>
      <c r="C22" s="126"/>
      <c r="D22" s="70" t="s">
        <v>141</v>
      </c>
      <c r="E22" s="70" t="s">
        <v>32</v>
      </c>
      <c r="F22" s="122" t="s">
        <v>29</v>
      </c>
      <c r="G22" s="64" t="s">
        <v>20</v>
      </c>
      <c r="H22" s="70" t="s">
        <v>30</v>
      </c>
      <c r="I22" s="70" t="s">
        <v>31</v>
      </c>
      <c r="J22" s="122" t="s">
        <v>29</v>
      </c>
      <c r="K22" s="64" t="s">
        <v>23</v>
      </c>
      <c r="L22" s="64" t="s">
        <v>1</v>
      </c>
      <c r="M22" s="64" t="s">
        <v>26</v>
      </c>
      <c r="N22" s="73" t="s">
        <v>117</v>
      </c>
      <c r="O22" s="71" t="s">
        <v>28</v>
      </c>
      <c r="P22" s="87"/>
      <c r="Q22" s="88"/>
      <c r="R22" s="90"/>
      <c r="S22" s="92"/>
      <c r="T22" s="118"/>
      <c r="U22"/>
      <c r="V22"/>
      <c r="W22"/>
      <c r="X22"/>
      <c r="Y22"/>
      <c r="Z22"/>
      <c r="AA22"/>
      <c r="AB22"/>
      <c r="AC22"/>
      <c r="AD22"/>
      <c r="AE22"/>
    </row>
    <row r="23" spans="1:38" ht="17.25" thickBot="1" x14ac:dyDescent="0.35">
      <c r="A23" s="130"/>
      <c r="B23" s="130"/>
      <c r="C23" s="126"/>
      <c r="D23" s="64" t="s">
        <v>142</v>
      </c>
      <c r="E23" s="64" t="s">
        <v>1</v>
      </c>
      <c r="F23" s="132"/>
      <c r="G23" s="120"/>
      <c r="H23" s="64" t="s">
        <v>1</v>
      </c>
      <c r="I23" s="64" t="s">
        <v>1</v>
      </c>
      <c r="J23" s="132"/>
      <c r="K23" s="144"/>
      <c r="L23" s="144"/>
      <c r="M23" s="144"/>
      <c r="N23" s="73" t="s">
        <v>118</v>
      </c>
      <c r="O23" s="145"/>
      <c r="P23" s="87"/>
      <c r="Q23" s="88"/>
      <c r="R23" s="90"/>
      <c r="S23" s="92"/>
      <c r="T23" s="118"/>
      <c r="U23"/>
      <c r="V23"/>
      <c r="W23"/>
      <c r="X23"/>
      <c r="Y23"/>
      <c r="Z23"/>
      <c r="AA23"/>
      <c r="AB23"/>
      <c r="AC23"/>
      <c r="AD23"/>
      <c r="AE23"/>
    </row>
    <row r="24" spans="1:38" ht="17.25" thickBot="1" x14ac:dyDescent="0.35">
      <c r="A24" s="153" t="s">
        <v>0</v>
      </c>
      <c r="B24" s="154"/>
      <c r="C24" s="155">
        <v>269373</v>
      </c>
      <c r="D24" s="155">
        <v>29</v>
      </c>
      <c r="E24" s="155">
        <v>21443</v>
      </c>
      <c r="F24" s="155">
        <v>21472</v>
      </c>
      <c r="G24" s="155">
        <v>103364</v>
      </c>
      <c r="H24" s="155">
        <v>76784</v>
      </c>
      <c r="I24" s="155">
        <v>1085</v>
      </c>
      <c r="J24" s="155">
        <v>77869</v>
      </c>
      <c r="K24" s="155">
        <v>3121</v>
      </c>
      <c r="L24" s="155">
        <v>9782</v>
      </c>
      <c r="M24" s="155">
        <v>8898</v>
      </c>
      <c r="N24" s="155">
        <v>4933</v>
      </c>
      <c r="O24" s="156">
        <v>39934</v>
      </c>
      <c r="P24" s="87"/>
      <c r="Q24" s="88"/>
      <c r="R24" s="90"/>
      <c r="S24" s="92"/>
      <c r="T24" s="118"/>
      <c r="U24"/>
      <c r="V24"/>
      <c r="W24"/>
      <c r="X24"/>
      <c r="Y24"/>
      <c r="Z24"/>
      <c r="AA24"/>
      <c r="AB24"/>
      <c r="AC24"/>
      <c r="AD24"/>
      <c r="AE24"/>
    </row>
    <row r="25" spans="1:38" x14ac:dyDescent="0.3">
      <c r="A25" s="160" t="s">
        <v>108</v>
      </c>
      <c r="B25" s="161" t="s">
        <v>29</v>
      </c>
      <c r="C25" s="162">
        <v>185981</v>
      </c>
      <c r="D25" s="162">
        <v>25</v>
      </c>
      <c r="E25" s="162">
        <v>11853</v>
      </c>
      <c r="F25" s="162">
        <v>11878</v>
      </c>
      <c r="G25" s="162">
        <v>100807</v>
      </c>
      <c r="H25" s="162">
        <v>39177</v>
      </c>
      <c r="I25" s="162">
        <v>805</v>
      </c>
      <c r="J25" s="162">
        <v>39982</v>
      </c>
      <c r="K25" s="162">
        <v>1919</v>
      </c>
      <c r="L25" s="162">
        <v>7371</v>
      </c>
      <c r="M25" s="162">
        <v>7731</v>
      </c>
      <c r="N25" s="162">
        <v>822</v>
      </c>
      <c r="O25" s="163">
        <v>15471</v>
      </c>
      <c r="P25" s="89"/>
      <c r="Q25" s="89"/>
      <c r="R25" s="89"/>
      <c r="S25" s="89"/>
      <c r="T25" s="89"/>
      <c r="U25"/>
      <c r="V25"/>
      <c r="W25"/>
      <c r="X25"/>
      <c r="Y25"/>
      <c r="Z25"/>
      <c r="AA25"/>
      <c r="AB25"/>
      <c r="AC25"/>
      <c r="AD25"/>
      <c r="AE25"/>
    </row>
    <row r="26" spans="1:38" x14ac:dyDescent="0.3">
      <c r="A26" s="148"/>
      <c r="B26" s="141" t="s">
        <v>68</v>
      </c>
      <c r="C26" s="146">
        <v>136079</v>
      </c>
      <c r="D26" s="146">
        <v>6</v>
      </c>
      <c r="E26" s="146">
        <v>8006</v>
      </c>
      <c r="F26" s="146">
        <v>8012</v>
      </c>
      <c r="G26" s="146">
        <v>95731</v>
      </c>
      <c r="H26" s="146">
        <v>13304</v>
      </c>
      <c r="I26" s="146">
        <v>672</v>
      </c>
      <c r="J26" s="146">
        <v>13976</v>
      </c>
      <c r="K26" s="146">
        <v>1043</v>
      </c>
      <c r="L26" s="146">
        <v>4240</v>
      </c>
      <c r="M26" s="146">
        <v>5430</v>
      </c>
      <c r="N26" s="146">
        <v>784</v>
      </c>
      <c r="O26" s="147">
        <v>6863</v>
      </c>
      <c r="P26" s="89"/>
      <c r="Q26" s="89"/>
      <c r="R26" s="89"/>
      <c r="S26" s="89"/>
      <c r="T26" s="89"/>
      <c r="U26"/>
      <c r="V26"/>
      <c r="W26"/>
      <c r="X26"/>
      <c r="Y26"/>
      <c r="Z26"/>
      <c r="AA26"/>
      <c r="AB26"/>
      <c r="AC26"/>
      <c r="AD26"/>
      <c r="AE26"/>
    </row>
    <row r="27" spans="1:38" x14ac:dyDescent="0.3">
      <c r="A27" s="148"/>
      <c r="B27" s="141" t="s">
        <v>69</v>
      </c>
      <c r="C27" s="146">
        <v>9169</v>
      </c>
      <c r="D27" s="146">
        <v>1</v>
      </c>
      <c r="E27" s="146">
        <v>637</v>
      </c>
      <c r="F27" s="146">
        <v>638</v>
      </c>
      <c r="G27" s="146">
        <v>549</v>
      </c>
      <c r="H27" s="146">
        <v>4862</v>
      </c>
      <c r="I27" s="146">
        <v>1</v>
      </c>
      <c r="J27" s="146">
        <v>4863</v>
      </c>
      <c r="K27" s="146">
        <v>120</v>
      </c>
      <c r="L27" s="146">
        <v>703</v>
      </c>
      <c r="M27" s="146">
        <v>206</v>
      </c>
      <c r="N27" s="146">
        <v>19</v>
      </c>
      <c r="O27" s="147">
        <v>2071</v>
      </c>
      <c r="P27" s="89"/>
      <c r="Q27" s="89"/>
      <c r="R27" s="89"/>
      <c r="S27" s="89"/>
      <c r="T27" s="89"/>
      <c r="U27"/>
      <c r="V27"/>
      <c r="W27"/>
      <c r="X27"/>
      <c r="Y27"/>
      <c r="Z27"/>
      <c r="AA27"/>
      <c r="AB27"/>
      <c r="AC27"/>
      <c r="AD27"/>
      <c r="AE27"/>
    </row>
    <row r="28" spans="1:38" ht="17.25" thickBot="1" x14ac:dyDescent="0.35">
      <c r="A28" s="149"/>
      <c r="B28" s="150" t="s">
        <v>70</v>
      </c>
      <c r="C28" s="151">
        <v>40733</v>
      </c>
      <c r="D28" s="151">
        <v>18</v>
      </c>
      <c r="E28" s="151">
        <v>3210</v>
      </c>
      <c r="F28" s="151">
        <v>3228</v>
      </c>
      <c r="G28" s="151">
        <v>4527</v>
      </c>
      <c r="H28" s="151">
        <v>21011</v>
      </c>
      <c r="I28" s="151">
        <v>132</v>
      </c>
      <c r="J28" s="151">
        <v>21143</v>
      </c>
      <c r="K28" s="151">
        <v>756</v>
      </c>
      <c r="L28" s="151">
        <v>2428</v>
      </c>
      <c r="M28" s="151">
        <v>2095</v>
      </c>
      <c r="N28" s="151">
        <v>19</v>
      </c>
      <c r="O28" s="152">
        <v>6537</v>
      </c>
      <c r="P28" s="89"/>
      <c r="Q28" s="89"/>
      <c r="R28" s="89"/>
      <c r="S28" s="89"/>
      <c r="T28" s="89"/>
      <c r="U28"/>
      <c r="V28"/>
      <c r="W28"/>
      <c r="X28"/>
      <c r="Y28"/>
      <c r="Z28"/>
      <c r="AA28"/>
      <c r="AB28"/>
      <c r="AC28"/>
      <c r="AD28"/>
      <c r="AE28"/>
    </row>
    <row r="29" spans="1:38" x14ac:dyDescent="0.3">
      <c r="A29" s="148" t="s">
        <v>109</v>
      </c>
      <c r="B29" s="143" t="s">
        <v>29</v>
      </c>
      <c r="C29" s="157">
        <v>83392</v>
      </c>
      <c r="D29" s="157">
        <v>4</v>
      </c>
      <c r="E29" s="157">
        <v>9590</v>
      </c>
      <c r="F29" s="158">
        <v>9594</v>
      </c>
      <c r="G29" s="157">
        <v>2557</v>
      </c>
      <c r="H29" s="157">
        <v>37607</v>
      </c>
      <c r="I29" s="157">
        <v>280</v>
      </c>
      <c r="J29" s="158">
        <v>37887</v>
      </c>
      <c r="K29" s="157">
        <v>1202</v>
      </c>
      <c r="L29" s="157">
        <v>2411</v>
      </c>
      <c r="M29" s="157">
        <v>1167</v>
      </c>
      <c r="N29" s="157">
        <v>4111</v>
      </c>
      <c r="O29" s="159">
        <v>24463</v>
      </c>
      <c r="P29" s="89"/>
      <c r="Q29" s="89"/>
      <c r="R29" s="89"/>
      <c r="S29" s="89"/>
      <c r="T29" s="89"/>
      <c r="U29"/>
      <c r="V29"/>
      <c r="W29"/>
      <c r="X29"/>
      <c r="Y29"/>
      <c r="Z29"/>
      <c r="AA29"/>
      <c r="AB29"/>
      <c r="AC29"/>
      <c r="AD29"/>
      <c r="AE29"/>
    </row>
    <row r="30" spans="1:38" x14ac:dyDescent="0.3">
      <c r="A30" s="148"/>
      <c r="B30" s="141" t="s">
        <v>71</v>
      </c>
      <c r="C30" s="146">
        <v>10525</v>
      </c>
      <c r="D30" s="146">
        <v>0</v>
      </c>
      <c r="E30" s="146">
        <v>1524</v>
      </c>
      <c r="F30" s="146">
        <v>1524</v>
      </c>
      <c r="G30" s="146">
        <v>634</v>
      </c>
      <c r="H30" s="146">
        <v>4145</v>
      </c>
      <c r="I30" s="146">
        <v>0</v>
      </c>
      <c r="J30" s="146">
        <v>4145</v>
      </c>
      <c r="K30" s="146">
        <v>169</v>
      </c>
      <c r="L30" s="146">
        <v>483</v>
      </c>
      <c r="M30" s="146">
        <v>292</v>
      </c>
      <c r="N30" s="146">
        <v>249</v>
      </c>
      <c r="O30" s="147">
        <v>3029</v>
      </c>
      <c r="P30" s="89"/>
      <c r="Q30" s="89"/>
      <c r="R30" s="89"/>
      <c r="S30" s="89"/>
      <c r="T30" s="89"/>
      <c r="U30"/>
      <c r="V30"/>
      <c r="W30"/>
      <c r="X30"/>
      <c r="Y30"/>
      <c r="Z30"/>
      <c r="AA30"/>
      <c r="AB30"/>
      <c r="AC30"/>
      <c r="AD30"/>
      <c r="AE30"/>
    </row>
    <row r="31" spans="1:38" x14ac:dyDescent="0.3">
      <c r="A31" s="148"/>
      <c r="B31" s="141" t="s">
        <v>72</v>
      </c>
      <c r="C31" s="146">
        <v>10864</v>
      </c>
      <c r="D31" s="146">
        <v>0</v>
      </c>
      <c r="E31" s="146">
        <v>861</v>
      </c>
      <c r="F31" s="146">
        <v>861</v>
      </c>
      <c r="G31" s="146">
        <v>254</v>
      </c>
      <c r="H31" s="146">
        <v>7440</v>
      </c>
      <c r="I31" s="146">
        <v>0</v>
      </c>
      <c r="J31" s="146">
        <v>7440</v>
      </c>
      <c r="K31" s="146">
        <v>30</v>
      </c>
      <c r="L31" s="146">
        <v>413</v>
      </c>
      <c r="M31" s="146">
        <v>144</v>
      </c>
      <c r="N31" s="146">
        <v>113</v>
      </c>
      <c r="O31" s="147">
        <v>1609</v>
      </c>
      <c r="P31" s="89"/>
      <c r="Q31" s="89"/>
      <c r="R31" s="89"/>
      <c r="S31" s="89"/>
      <c r="T31" s="89"/>
      <c r="U31"/>
      <c r="V31"/>
      <c r="W31"/>
      <c r="X31"/>
      <c r="Y31"/>
      <c r="Z31"/>
      <c r="AA31"/>
      <c r="AB31"/>
      <c r="AC31"/>
      <c r="AD31"/>
      <c r="AE31"/>
    </row>
    <row r="32" spans="1:38" x14ac:dyDescent="0.3">
      <c r="A32" s="148"/>
      <c r="B32" s="141" t="s">
        <v>73</v>
      </c>
      <c r="C32" s="146">
        <v>4729</v>
      </c>
      <c r="D32" s="146">
        <v>0</v>
      </c>
      <c r="E32" s="146">
        <v>488</v>
      </c>
      <c r="F32" s="146">
        <v>488</v>
      </c>
      <c r="G32" s="146">
        <v>390</v>
      </c>
      <c r="H32" s="146">
        <v>1922</v>
      </c>
      <c r="I32" s="146">
        <v>4</v>
      </c>
      <c r="J32" s="146">
        <v>1926</v>
      </c>
      <c r="K32" s="146">
        <v>35</v>
      </c>
      <c r="L32" s="146">
        <v>245</v>
      </c>
      <c r="M32" s="146">
        <v>213</v>
      </c>
      <c r="N32" s="146">
        <v>91</v>
      </c>
      <c r="O32" s="147">
        <v>1341</v>
      </c>
      <c r="P32" s="89"/>
      <c r="Q32" s="89"/>
      <c r="R32" s="89"/>
      <c r="S32" s="89"/>
      <c r="T32" s="89"/>
      <c r="U32"/>
      <c r="V32"/>
      <c r="W32"/>
      <c r="X32"/>
      <c r="Y32"/>
      <c r="Z32"/>
      <c r="AA32"/>
      <c r="AB32"/>
      <c r="AC32"/>
      <c r="AD32"/>
      <c r="AE32"/>
    </row>
    <row r="33" spans="1:31" x14ac:dyDescent="0.3">
      <c r="A33" s="148"/>
      <c r="B33" s="141" t="s">
        <v>74</v>
      </c>
      <c r="C33" s="146">
        <v>9037</v>
      </c>
      <c r="D33" s="146">
        <v>0</v>
      </c>
      <c r="E33" s="146">
        <v>724</v>
      </c>
      <c r="F33" s="146">
        <v>724</v>
      </c>
      <c r="G33" s="146">
        <v>172</v>
      </c>
      <c r="H33" s="146">
        <v>3947</v>
      </c>
      <c r="I33" s="146">
        <v>0</v>
      </c>
      <c r="J33" s="146">
        <v>3947</v>
      </c>
      <c r="K33" s="146">
        <v>107</v>
      </c>
      <c r="L33" s="146">
        <v>180</v>
      </c>
      <c r="M33" s="146">
        <v>109</v>
      </c>
      <c r="N33" s="146">
        <v>2068</v>
      </c>
      <c r="O33" s="147">
        <v>1730</v>
      </c>
      <c r="P33" s="89"/>
      <c r="Q33" s="89"/>
      <c r="R33" s="89"/>
      <c r="S33" s="89"/>
      <c r="T33" s="89"/>
      <c r="U33"/>
      <c r="V33"/>
      <c r="W33"/>
      <c r="X33"/>
      <c r="Y33"/>
      <c r="Z33"/>
      <c r="AA33"/>
      <c r="AB33"/>
      <c r="AC33"/>
      <c r="AD33"/>
      <c r="AE33"/>
    </row>
    <row r="34" spans="1:31" x14ac:dyDescent="0.3">
      <c r="A34" s="148"/>
      <c r="B34" s="141" t="s">
        <v>75</v>
      </c>
      <c r="C34" s="146">
        <v>2582</v>
      </c>
      <c r="D34" s="146">
        <v>0</v>
      </c>
      <c r="E34" s="146">
        <v>191</v>
      </c>
      <c r="F34" s="146">
        <v>191</v>
      </c>
      <c r="G34" s="146">
        <v>9</v>
      </c>
      <c r="H34" s="146">
        <v>1535</v>
      </c>
      <c r="I34" s="146">
        <v>225</v>
      </c>
      <c r="J34" s="146">
        <v>1760</v>
      </c>
      <c r="K34" s="146">
        <v>16</v>
      </c>
      <c r="L34" s="146">
        <v>37</v>
      </c>
      <c r="M34" s="146">
        <v>11</v>
      </c>
      <c r="N34" s="146">
        <v>5</v>
      </c>
      <c r="O34" s="147">
        <v>553</v>
      </c>
      <c r="P34" s="89"/>
      <c r="Q34" s="89"/>
      <c r="R34" s="89"/>
      <c r="S34" s="89"/>
      <c r="T34" s="89"/>
      <c r="U34"/>
      <c r="V34"/>
      <c r="W34"/>
      <c r="X34"/>
      <c r="Y34"/>
      <c r="Z34"/>
      <c r="AA34"/>
      <c r="AB34"/>
      <c r="AC34"/>
      <c r="AD34"/>
      <c r="AE34"/>
    </row>
    <row r="35" spans="1:31" x14ac:dyDescent="0.3">
      <c r="A35" s="148"/>
      <c r="B35" s="141" t="s">
        <v>76</v>
      </c>
      <c r="C35" s="146">
        <v>3848</v>
      </c>
      <c r="D35" s="146">
        <v>0</v>
      </c>
      <c r="E35" s="146">
        <v>125</v>
      </c>
      <c r="F35" s="146">
        <v>125</v>
      </c>
      <c r="G35" s="146">
        <v>39</v>
      </c>
      <c r="H35" s="146">
        <v>3414</v>
      </c>
      <c r="I35" s="146">
        <v>0</v>
      </c>
      <c r="J35" s="146">
        <v>3414</v>
      </c>
      <c r="K35" s="146">
        <v>4</v>
      </c>
      <c r="L35" s="146">
        <v>111</v>
      </c>
      <c r="M35" s="146">
        <v>5</v>
      </c>
      <c r="N35" s="146">
        <v>69</v>
      </c>
      <c r="O35" s="147">
        <v>81</v>
      </c>
      <c r="P35" s="89"/>
      <c r="Q35" s="89"/>
      <c r="R35" s="89"/>
      <c r="S35" s="89"/>
      <c r="T35" s="89"/>
      <c r="U35"/>
      <c r="V35"/>
      <c r="W35"/>
      <c r="X35"/>
      <c r="Y35"/>
      <c r="Z35"/>
      <c r="AA35"/>
      <c r="AB35"/>
      <c r="AC35"/>
      <c r="AD35"/>
      <c r="AE35"/>
    </row>
    <row r="36" spans="1:31" x14ac:dyDescent="0.3">
      <c r="A36" s="148"/>
      <c r="B36" s="141" t="s">
        <v>77</v>
      </c>
      <c r="C36" s="146">
        <v>5313</v>
      </c>
      <c r="D36" s="146">
        <v>0</v>
      </c>
      <c r="E36" s="146">
        <v>576</v>
      </c>
      <c r="F36" s="146">
        <v>576</v>
      </c>
      <c r="G36" s="146">
        <v>43</v>
      </c>
      <c r="H36" s="146">
        <v>1545</v>
      </c>
      <c r="I36" s="146">
        <v>0</v>
      </c>
      <c r="J36" s="146">
        <v>1545</v>
      </c>
      <c r="K36" s="146">
        <v>145</v>
      </c>
      <c r="L36" s="146">
        <v>69</v>
      </c>
      <c r="M36" s="146">
        <v>25</v>
      </c>
      <c r="N36" s="146">
        <v>0</v>
      </c>
      <c r="O36" s="147">
        <v>2910</v>
      </c>
      <c r="P36" s="89"/>
      <c r="Q36" s="89"/>
      <c r="R36" s="89"/>
      <c r="S36" s="89"/>
      <c r="T36" s="89"/>
      <c r="U36"/>
      <c r="V36"/>
      <c r="W36"/>
      <c r="X36"/>
      <c r="Y36"/>
      <c r="Z36"/>
      <c r="AA36"/>
      <c r="AB36"/>
      <c r="AC36"/>
      <c r="AD36"/>
      <c r="AE36"/>
    </row>
    <row r="37" spans="1:31" x14ac:dyDescent="0.3">
      <c r="A37" s="148"/>
      <c r="B37" s="141" t="s">
        <v>78</v>
      </c>
      <c r="C37" s="146">
        <v>4153</v>
      </c>
      <c r="D37" s="146">
        <v>0</v>
      </c>
      <c r="E37" s="146">
        <v>485</v>
      </c>
      <c r="F37" s="146">
        <v>485</v>
      </c>
      <c r="G37" s="146">
        <v>42</v>
      </c>
      <c r="H37" s="146">
        <v>2346</v>
      </c>
      <c r="I37" s="146">
        <v>0</v>
      </c>
      <c r="J37" s="146">
        <v>2346</v>
      </c>
      <c r="K37" s="146">
        <v>27</v>
      </c>
      <c r="L37" s="146">
        <v>79</v>
      </c>
      <c r="M37" s="146">
        <v>12</v>
      </c>
      <c r="N37" s="146">
        <v>27</v>
      </c>
      <c r="O37" s="147">
        <v>1135</v>
      </c>
      <c r="P37" s="89"/>
      <c r="Q37" s="89"/>
      <c r="R37" s="89"/>
      <c r="S37" s="89"/>
      <c r="T37" s="89"/>
      <c r="U37"/>
      <c r="V37"/>
      <c r="W37"/>
      <c r="X37"/>
      <c r="Y37"/>
      <c r="Z37"/>
      <c r="AA37"/>
      <c r="AB37"/>
      <c r="AC37"/>
      <c r="AD37"/>
      <c r="AE37"/>
    </row>
    <row r="38" spans="1:31" x14ac:dyDescent="0.3">
      <c r="A38" s="148"/>
      <c r="B38" s="141" t="s">
        <v>79</v>
      </c>
      <c r="C38" s="146">
        <v>8175</v>
      </c>
      <c r="D38" s="146">
        <v>0</v>
      </c>
      <c r="E38" s="146">
        <v>984</v>
      </c>
      <c r="F38" s="146">
        <v>984</v>
      </c>
      <c r="G38" s="146">
        <v>219</v>
      </c>
      <c r="H38" s="146">
        <v>1505</v>
      </c>
      <c r="I38" s="146">
        <v>37</v>
      </c>
      <c r="J38" s="146">
        <v>1542</v>
      </c>
      <c r="K38" s="146">
        <v>25</v>
      </c>
      <c r="L38" s="146">
        <v>172</v>
      </c>
      <c r="M38" s="146">
        <v>153</v>
      </c>
      <c r="N38" s="146">
        <v>56</v>
      </c>
      <c r="O38" s="147">
        <v>5024</v>
      </c>
      <c r="P38" s="89"/>
      <c r="Q38" s="89"/>
      <c r="R38" s="89"/>
      <c r="S38" s="89"/>
      <c r="T38" s="89"/>
      <c r="U38"/>
      <c r="V38"/>
      <c r="W38"/>
      <c r="X38"/>
      <c r="Y38"/>
      <c r="Z38"/>
      <c r="AA38"/>
      <c r="AB38"/>
      <c r="AC38"/>
      <c r="AD38"/>
      <c r="AE38"/>
    </row>
    <row r="39" spans="1:31" x14ac:dyDescent="0.3">
      <c r="A39" s="148"/>
      <c r="B39" s="141" t="s">
        <v>80</v>
      </c>
      <c r="C39" s="146">
        <v>3698</v>
      </c>
      <c r="D39" s="146">
        <v>0</v>
      </c>
      <c r="E39" s="146">
        <v>659</v>
      </c>
      <c r="F39" s="146">
        <v>659</v>
      </c>
      <c r="G39" s="146">
        <v>259</v>
      </c>
      <c r="H39" s="146">
        <v>1554</v>
      </c>
      <c r="I39" s="146">
        <v>2</v>
      </c>
      <c r="J39" s="146">
        <v>1556</v>
      </c>
      <c r="K39" s="146">
        <v>175</v>
      </c>
      <c r="L39" s="146">
        <v>40</v>
      </c>
      <c r="M39" s="146">
        <v>13</v>
      </c>
      <c r="N39" s="146">
        <v>0</v>
      </c>
      <c r="O39" s="147">
        <v>996</v>
      </c>
      <c r="P39" s="89"/>
      <c r="Q39" s="89"/>
      <c r="R39" s="89"/>
      <c r="S39" s="89"/>
      <c r="T39" s="89"/>
      <c r="U39"/>
      <c r="V39"/>
      <c r="W39"/>
      <c r="X39"/>
      <c r="Y39"/>
      <c r="Z39"/>
      <c r="AA39"/>
      <c r="AB39"/>
      <c r="AC39"/>
      <c r="AD39"/>
      <c r="AE39"/>
    </row>
    <row r="40" spans="1:31" x14ac:dyDescent="0.3">
      <c r="A40" s="148"/>
      <c r="B40" s="141" t="s">
        <v>81</v>
      </c>
      <c r="C40" s="146">
        <v>4042</v>
      </c>
      <c r="D40" s="146">
        <v>0</v>
      </c>
      <c r="E40" s="146">
        <v>445</v>
      </c>
      <c r="F40" s="146">
        <v>445</v>
      </c>
      <c r="G40" s="146">
        <v>83</v>
      </c>
      <c r="H40" s="146">
        <v>804</v>
      </c>
      <c r="I40" s="146">
        <v>3</v>
      </c>
      <c r="J40" s="146">
        <v>807</v>
      </c>
      <c r="K40" s="146">
        <v>264</v>
      </c>
      <c r="L40" s="146">
        <v>102</v>
      </c>
      <c r="M40" s="146">
        <v>12</v>
      </c>
      <c r="N40" s="146">
        <v>4</v>
      </c>
      <c r="O40" s="147">
        <v>2325</v>
      </c>
      <c r="P40" s="89"/>
      <c r="Q40" s="89"/>
      <c r="R40" s="89"/>
      <c r="S40" s="89"/>
      <c r="T40" s="89"/>
      <c r="U40"/>
      <c r="V40"/>
      <c r="W40"/>
      <c r="X40"/>
      <c r="Y40"/>
      <c r="Z40"/>
      <c r="AA40"/>
      <c r="AB40"/>
      <c r="AC40"/>
      <c r="AD40"/>
      <c r="AE40"/>
    </row>
    <row r="41" spans="1:31" x14ac:dyDescent="0.3">
      <c r="A41" s="148"/>
      <c r="B41" s="141" t="s">
        <v>82</v>
      </c>
      <c r="C41" s="146">
        <v>5893</v>
      </c>
      <c r="D41" s="146">
        <v>4</v>
      </c>
      <c r="E41" s="146">
        <v>1121</v>
      </c>
      <c r="F41" s="146">
        <v>1125</v>
      </c>
      <c r="G41" s="146">
        <v>24</v>
      </c>
      <c r="H41" s="146">
        <v>2377</v>
      </c>
      <c r="I41" s="146">
        <v>9</v>
      </c>
      <c r="J41" s="146">
        <v>2386</v>
      </c>
      <c r="K41" s="146">
        <v>124</v>
      </c>
      <c r="L41" s="146">
        <v>122</v>
      </c>
      <c r="M41" s="146">
        <v>85</v>
      </c>
      <c r="N41" s="146">
        <v>1</v>
      </c>
      <c r="O41" s="147">
        <v>2026</v>
      </c>
      <c r="P41" s="89"/>
      <c r="Q41" s="89"/>
      <c r="R41" s="89"/>
      <c r="S41" s="89"/>
      <c r="T41" s="89"/>
      <c r="U41"/>
      <c r="V41"/>
      <c r="W41"/>
      <c r="X41"/>
      <c r="Y41"/>
      <c r="Z41"/>
      <c r="AA41"/>
      <c r="AB41"/>
      <c r="AC41"/>
      <c r="AD41"/>
      <c r="AE41"/>
    </row>
    <row r="42" spans="1:31" x14ac:dyDescent="0.3">
      <c r="A42" s="148"/>
      <c r="B42" s="141" t="s">
        <v>83</v>
      </c>
      <c r="C42" s="146">
        <v>7740</v>
      </c>
      <c r="D42" s="146">
        <v>0</v>
      </c>
      <c r="E42" s="146">
        <v>1208</v>
      </c>
      <c r="F42" s="146">
        <v>1208</v>
      </c>
      <c r="G42" s="146">
        <v>380</v>
      </c>
      <c r="H42" s="146">
        <v>4559</v>
      </c>
      <c r="I42" s="146">
        <v>0</v>
      </c>
      <c r="J42" s="146">
        <v>4559</v>
      </c>
      <c r="K42" s="146">
        <v>67</v>
      </c>
      <c r="L42" s="146">
        <v>190</v>
      </c>
      <c r="M42" s="146">
        <v>34</v>
      </c>
      <c r="N42" s="146">
        <v>30</v>
      </c>
      <c r="O42" s="147">
        <v>1272</v>
      </c>
      <c r="P42" s="89"/>
      <c r="Q42" s="89"/>
      <c r="R42" s="89"/>
      <c r="S42" s="89"/>
      <c r="T42" s="89"/>
      <c r="U42"/>
      <c r="V42"/>
      <c r="W42"/>
      <c r="X42"/>
      <c r="Y42"/>
      <c r="Z42"/>
      <c r="AA42"/>
      <c r="AB42"/>
      <c r="AC42"/>
      <c r="AD42"/>
      <c r="AE42"/>
    </row>
    <row r="43" spans="1:31" ht="17.25" thickBot="1" x14ac:dyDescent="0.35">
      <c r="A43" s="149"/>
      <c r="B43" s="150" t="s">
        <v>84</v>
      </c>
      <c r="C43" s="151">
        <v>2793</v>
      </c>
      <c r="D43" s="151">
        <v>0</v>
      </c>
      <c r="E43" s="151">
        <v>199</v>
      </c>
      <c r="F43" s="151">
        <v>199</v>
      </c>
      <c r="G43" s="151">
        <v>9</v>
      </c>
      <c r="H43" s="151">
        <v>514</v>
      </c>
      <c r="I43" s="151">
        <v>0</v>
      </c>
      <c r="J43" s="151">
        <v>514</v>
      </c>
      <c r="K43" s="151">
        <v>14</v>
      </c>
      <c r="L43" s="151">
        <v>168</v>
      </c>
      <c r="M43" s="151">
        <v>59</v>
      </c>
      <c r="N43" s="151">
        <v>1398</v>
      </c>
      <c r="O43" s="152">
        <v>432</v>
      </c>
      <c r="P43" s="89"/>
      <c r="Q43" s="89"/>
      <c r="R43" s="89"/>
      <c r="S43" s="89"/>
      <c r="T43" s="89"/>
      <c r="U43"/>
      <c r="V43"/>
      <c r="W43"/>
      <c r="X43"/>
      <c r="Y43"/>
      <c r="Z43"/>
      <c r="AA43"/>
      <c r="AB43"/>
      <c r="AC43"/>
      <c r="AD43"/>
      <c r="AE43"/>
    </row>
    <row r="44" spans="1:31" x14ac:dyDescent="0.3">
      <c r="A44" s="69" t="s">
        <v>11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/>
      <c r="V44"/>
      <c r="W44"/>
      <c r="X44"/>
      <c r="Y44"/>
      <c r="Z44"/>
      <c r="AA44"/>
      <c r="AB44"/>
      <c r="AC44"/>
      <c r="AD44"/>
      <c r="AE44"/>
    </row>
    <row r="46" spans="1:31" x14ac:dyDescent="0.3">
      <c r="A46" s="62"/>
      <c r="B46" s="62"/>
      <c r="C46" s="62"/>
      <c r="D46" s="62"/>
      <c r="E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</row>
    <row r="47" spans="1:31" x14ac:dyDescent="0.3">
      <c r="A47" s="62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/>
      <c r="W47"/>
      <c r="X47"/>
      <c r="Y47"/>
      <c r="Z47"/>
      <c r="AA47"/>
      <c r="AB47"/>
      <c r="AC47"/>
      <c r="AD47"/>
      <c r="AE47"/>
    </row>
    <row r="48" spans="1:31" x14ac:dyDescent="0.3">
      <c r="A48" s="62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/>
      <c r="W48"/>
      <c r="X48"/>
      <c r="Y48"/>
      <c r="Z48"/>
      <c r="AA48"/>
      <c r="AB48"/>
      <c r="AC48"/>
      <c r="AD48"/>
      <c r="AE48"/>
    </row>
    <row r="49" spans="1:31" x14ac:dyDescent="0.3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/>
      <c r="W49"/>
      <c r="X49"/>
      <c r="Y49"/>
      <c r="Z49"/>
      <c r="AA49"/>
      <c r="AB49"/>
      <c r="AC49"/>
      <c r="AD49"/>
      <c r="AE49"/>
    </row>
    <row r="50" spans="1:31" x14ac:dyDescent="0.3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/>
      <c r="W50"/>
      <c r="X50"/>
      <c r="Y50"/>
      <c r="Z50"/>
      <c r="AA50"/>
      <c r="AB50"/>
      <c r="AC50"/>
      <c r="AD50"/>
      <c r="AE50"/>
    </row>
    <row r="51" spans="1:31" x14ac:dyDescent="0.3">
      <c r="A51" s="62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/>
      <c r="W51"/>
      <c r="X51"/>
      <c r="Y51"/>
      <c r="Z51"/>
      <c r="AA51"/>
      <c r="AB51"/>
      <c r="AC51"/>
      <c r="AD51"/>
      <c r="AE51"/>
    </row>
    <row r="52" spans="1:31" x14ac:dyDescent="0.3">
      <c r="A52" s="62"/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/>
      <c r="W52"/>
      <c r="X52"/>
      <c r="Y52"/>
      <c r="Z52"/>
      <c r="AA52"/>
      <c r="AB52"/>
      <c r="AC52"/>
      <c r="AD52"/>
      <c r="AE52"/>
    </row>
    <row r="53" spans="1:31" x14ac:dyDescent="0.3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/>
      <c r="W53"/>
      <c r="X53"/>
      <c r="Y53"/>
      <c r="Z53"/>
      <c r="AA53"/>
      <c r="AB53"/>
      <c r="AC53"/>
      <c r="AD53"/>
      <c r="AE53"/>
    </row>
    <row r="54" spans="1:31" x14ac:dyDescent="0.3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/>
      <c r="W54"/>
      <c r="X54"/>
      <c r="Y54"/>
      <c r="Z54"/>
      <c r="AA54"/>
      <c r="AB54"/>
      <c r="AC54"/>
      <c r="AD54"/>
      <c r="AE54"/>
    </row>
    <row r="55" spans="1:31" x14ac:dyDescent="0.3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/>
      <c r="W55"/>
      <c r="X55"/>
      <c r="Y55"/>
      <c r="Z55"/>
      <c r="AA55"/>
      <c r="AB55"/>
      <c r="AC55"/>
      <c r="AD55"/>
      <c r="AE55"/>
    </row>
    <row r="56" spans="1:31" x14ac:dyDescent="0.3">
      <c r="A56" s="62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/>
      <c r="W56"/>
      <c r="X56"/>
      <c r="Y56"/>
      <c r="Z56"/>
      <c r="AA56"/>
      <c r="AB56"/>
      <c r="AC56"/>
      <c r="AD56"/>
      <c r="AE56"/>
    </row>
    <row r="57" spans="1:31" x14ac:dyDescent="0.3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/>
      <c r="W57"/>
      <c r="X57"/>
      <c r="Y57"/>
      <c r="Z57"/>
      <c r="AA57"/>
      <c r="AB57"/>
      <c r="AC57"/>
      <c r="AD57"/>
      <c r="AE57"/>
    </row>
    <row r="58" spans="1:31" x14ac:dyDescent="0.3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/>
      <c r="W58"/>
      <c r="X58"/>
      <c r="Y58"/>
      <c r="Z58"/>
      <c r="AA58"/>
      <c r="AB58"/>
      <c r="AC58"/>
      <c r="AD58"/>
      <c r="AE58"/>
    </row>
    <row r="59" spans="1:31" x14ac:dyDescent="0.3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/>
      <c r="W59"/>
      <c r="X59"/>
      <c r="Y59"/>
      <c r="Z59"/>
      <c r="AA59"/>
      <c r="AB59"/>
      <c r="AC59"/>
      <c r="AD59"/>
      <c r="AE59"/>
    </row>
    <row r="60" spans="1:31" x14ac:dyDescent="0.3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/>
      <c r="W60"/>
      <c r="X60"/>
      <c r="Y60"/>
      <c r="Z60"/>
      <c r="AA60"/>
      <c r="AB60"/>
      <c r="AC60"/>
      <c r="AD60"/>
      <c r="AE60"/>
    </row>
    <row r="61" spans="1:31" x14ac:dyDescent="0.3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/>
      <c r="W61"/>
      <c r="X61"/>
      <c r="Y61"/>
      <c r="Z61"/>
      <c r="AA61"/>
      <c r="AB61"/>
      <c r="AC61"/>
      <c r="AD61"/>
      <c r="AE61"/>
    </row>
    <row r="62" spans="1:31" x14ac:dyDescent="0.3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/>
      <c r="W62"/>
      <c r="X62"/>
      <c r="Y62"/>
      <c r="Z62"/>
      <c r="AA62"/>
      <c r="AB62"/>
      <c r="AC62"/>
      <c r="AD62"/>
      <c r="AE62"/>
    </row>
    <row r="63" spans="1:31" x14ac:dyDescent="0.3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/>
      <c r="W63"/>
      <c r="X63"/>
      <c r="Y63"/>
      <c r="Z63"/>
      <c r="AA63"/>
      <c r="AB63"/>
      <c r="AC63"/>
      <c r="AD63"/>
      <c r="AE63"/>
    </row>
    <row r="64" spans="1:31" x14ac:dyDescent="0.3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/>
      <c r="W64"/>
      <c r="X64"/>
      <c r="Y64"/>
      <c r="Z64"/>
      <c r="AA64"/>
      <c r="AB64"/>
      <c r="AC64"/>
      <c r="AD64"/>
      <c r="AE64"/>
    </row>
    <row r="65" spans="1:31" x14ac:dyDescent="0.3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/>
      <c r="W65"/>
      <c r="X65"/>
      <c r="Y65"/>
      <c r="Z65"/>
      <c r="AA65"/>
      <c r="AB65"/>
      <c r="AC65"/>
      <c r="AD65"/>
      <c r="AE65"/>
    </row>
    <row r="66" spans="1:31" x14ac:dyDescent="0.3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/>
      <c r="W66"/>
      <c r="X66"/>
      <c r="Y66"/>
      <c r="Z66"/>
      <c r="AA66"/>
      <c r="AB66"/>
      <c r="AC66"/>
      <c r="AD66"/>
      <c r="AE66"/>
    </row>
    <row r="67" spans="1:31" x14ac:dyDescent="0.3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/>
      <c r="W67"/>
      <c r="X67"/>
      <c r="Y67"/>
      <c r="Z67"/>
      <c r="AA67"/>
      <c r="AB67"/>
      <c r="AC67"/>
      <c r="AD67"/>
      <c r="AE67"/>
    </row>
    <row r="68" spans="1:31" x14ac:dyDescent="0.3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/>
      <c r="W68"/>
      <c r="X68"/>
      <c r="Y68"/>
      <c r="Z68"/>
      <c r="AA68"/>
      <c r="AB68"/>
      <c r="AC68"/>
      <c r="AD68"/>
      <c r="AE68"/>
    </row>
    <row r="69" spans="1:31" x14ac:dyDescent="0.3">
      <c r="A69" s="62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/>
      <c r="W69"/>
      <c r="X69"/>
      <c r="Y69"/>
      <c r="Z69"/>
      <c r="AA69"/>
      <c r="AB69"/>
      <c r="AC69"/>
      <c r="AD69"/>
      <c r="AE69"/>
    </row>
    <row r="70" spans="1:31" x14ac:dyDescent="0.3">
      <c r="A70" s="62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/>
      <c r="W70"/>
      <c r="X70"/>
      <c r="Y70"/>
      <c r="Z70"/>
      <c r="AA70"/>
      <c r="AB70"/>
      <c r="AC70"/>
      <c r="AD70"/>
      <c r="AE70"/>
    </row>
    <row r="71" spans="1:31" x14ac:dyDescent="0.3">
      <c r="A71" s="62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/>
      <c r="W71"/>
      <c r="X71"/>
      <c r="Y71"/>
      <c r="Z71"/>
      <c r="AA71"/>
      <c r="AB71"/>
      <c r="AC71"/>
      <c r="AD71"/>
      <c r="AE71"/>
    </row>
    <row r="72" spans="1:31" x14ac:dyDescent="0.3">
      <c r="A72" s="62"/>
      <c r="B72" s="62"/>
      <c r="C72" s="62"/>
      <c r="D72" s="62"/>
      <c r="E72" s="6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/>
      <c r="W72"/>
      <c r="X72"/>
      <c r="Y72"/>
      <c r="Z72"/>
      <c r="AA72"/>
      <c r="AB72"/>
      <c r="AC72"/>
      <c r="AD72"/>
      <c r="AE72"/>
    </row>
    <row r="73" spans="1:31" x14ac:dyDescent="0.3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</row>
  </sheetData>
  <mergeCells count="21">
    <mergeCell ref="A8:B8"/>
    <mergeCell ref="A12:B12"/>
    <mergeCell ref="A5:A7"/>
    <mergeCell ref="A9:A11"/>
    <mergeCell ref="A15:B15"/>
    <mergeCell ref="A1:M1"/>
    <mergeCell ref="A25:A28"/>
    <mergeCell ref="A29:A43"/>
    <mergeCell ref="F22:F23"/>
    <mergeCell ref="J22:J23"/>
    <mergeCell ref="A24:B24"/>
    <mergeCell ref="H21:J21"/>
    <mergeCell ref="D21:F21"/>
    <mergeCell ref="C21:C23"/>
    <mergeCell ref="A21:B23"/>
    <mergeCell ref="A19:O19"/>
    <mergeCell ref="A14:B14"/>
    <mergeCell ref="A16:B16"/>
    <mergeCell ref="A13:B13"/>
    <mergeCell ref="A3:B3"/>
    <mergeCell ref="A4:B4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1"/>
  <sheetViews>
    <sheetView topLeftCell="D1" zoomScale="85" zoomScaleNormal="85" workbookViewId="0">
      <selection activeCell="K30" sqref="K30"/>
    </sheetView>
  </sheetViews>
  <sheetFormatPr defaultRowHeight="16.5" x14ac:dyDescent="0.3"/>
  <cols>
    <col min="1" max="2" width="11.125" style="16" customWidth="1"/>
    <col min="3" max="3" width="8.625" style="16" customWidth="1"/>
    <col min="4" max="4" width="9.125" style="16" customWidth="1"/>
    <col min="5" max="5" width="8.625" style="16" customWidth="1"/>
    <col min="6" max="6" width="8.75" style="16" customWidth="1"/>
    <col min="7" max="7" width="11.125" style="16" customWidth="1"/>
    <col min="8" max="8" width="9.625" style="16" customWidth="1"/>
    <col min="9" max="9" width="9.375" style="16" customWidth="1"/>
    <col min="10" max="10" width="9.125" style="16" customWidth="1"/>
    <col min="11" max="11" width="9.5" style="16" customWidth="1"/>
    <col min="12" max="12" width="10" style="16" customWidth="1"/>
    <col min="13" max="13" width="9.875" style="16" customWidth="1"/>
    <col min="14" max="14" width="9" style="16" customWidth="1"/>
    <col min="15" max="29" width="9" style="1"/>
  </cols>
  <sheetData>
    <row r="1" spans="1:41" x14ac:dyDescent="0.3">
      <c r="A1" s="121" t="s">
        <v>119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T1" s="39" t="s">
        <v>120</v>
      </c>
      <c r="AA1" s="39"/>
      <c r="AC1" s="39" t="s">
        <v>121</v>
      </c>
    </row>
    <row r="2" spans="1:41" x14ac:dyDescent="0.3">
      <c r="I2" s="17"/>
      <c r="M2" s="17" t="s">
        <v>93</v>
      </c>
      <c r="T2" s="96"/>
      <c r="U2" s="96"/>
      <c r="V2" s="96"/>
      <c r="W2" s="96"/>
      <c r="X2" s="96"/>
      <c r="Y2" s="96"/>
      <c r="Z2" s="96"/>
      <c r="AA2" s="96"/>
      <c r="AB2" s="96"/>
      <c r="AC2" s="96"/>
      <c r="AD2" s="98"/>
      <c r="AE2" s="98"/>
      <c r="AF2" s="98"/>
      <c r="AG2" s="98"/>
      <c r="AH2" s="98"/>
      <c r="AI2" s="98"/>
      <c r="AJ2" s="98"/>
      <c r="AK2" s="98"/>
      <c r="AL2" s="98"/>
      <c r="AM2" s="75"/>
      <c r="AN2" s="75"/>
    </row>
    <row r="3" spans="1:41" ht="17.25" thickBot="1" x14ac:dyDescent="0.35">
      <c r="A3" s="35"/>
      <c r="B3" s="19">
        <v>2007</v>
      </c>
      <c r="C3" s="19">
        <v>2008</v>
      </c>
      <c r="D3" s="20">
        <v>2009</v>
      </c>
      <c r="E3" s="20">
        <v>2010</v>
      </c>
      <c r="F3" s="20">
        <v>2011</v>
      </c>
      <c r="G3" s="21">
        <v>2012</v>
      </c>
      <c r="H3" s="21">
        <v>2013</v>
      </c>
      <c r="I3" s="21">
        <v>2014</v>
      </c>
      <c r="J3" s="21">
        <v>2015</v>
      </c>
      <c r="K3" s="21">
        <v>2016</v>
      </c>
      <c r="L3" s="21">
        <v>2017</v>
      </c>
      <c r="M3" s="21">
        <v>2018</v>
      </c>
      <c r="N3" s="21">
        <v>2019</v>
      </c>
      <c r="O3" s="21">
        <v>2020</v>
      </c>
      <c r="P3" s="21">
        <v>2021</v>
      </c>
      <c r="Q3" s="21">
        <v>2022</v>
      </c>
      <c r="R3" s="21">
        <v>2023</v>
      </c>
      <c r="S3" s="21">
        <v>2024</v>
      </c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8"/>
      <c r="AF3" s="98"/>
      <c r="AG3" s="98"/>
      <c r="AH3" s="98"/>
      <c r="AI3" s="98"/>
      <c r="AJ3" s="98"/>
      <c r="AK3" s="98"/>
      <c r="AL3" s="98"/>
      <c r="AM3" s="75"/>
      <c r="AN3" s="75"/>
      <c r="AO3" s="75"/>
    </row>
    <row r="4" spans="1:41" x14ac:dyDescent="0.3">
      <c r="A4" s="22" t="s">
        <v>0</v>
      </c>
      <c r="B4" s="36">
        <v>58031</v>
      </c>
      <c r="C4" s="23">
        <v>84836</v>
      </c>
      <c r="D4" s="23">
        <v>107128</v>
      </c>
      <c r="E4" s="23">
        <v>126506</v>
      </c>
      <c r="F4" s="23">
        <v>142776</v>
      </c>
      <c r="G4" s="23">
        <v>129443</v>
      </c>
      <c r="H4" s="23">
        <v>133844</v>
      </c>
      <c r="I4" s="23">
        <v>156690</v>
      </c>
      <c r="J4" s="23">
        <f>SUM(J5:J9)</f>
        <v>156665</v>
      </c>
      <c r="K4" s="23">
        <f>SUM(K5:K9)</f>
        <v>161788</v>
      </c>
      <c r="L4" s="23">
        <v>164160</v>
      </c>
      <c r="M4" s="23">
        <f>SUM(M5:M9)</f>
        <v>163631</v>
      </c>
      <c r="N4" s="23">
        <f>SUM(N5:N9)</f>
        <v>184214</v>
      </c>
      <c r="O4" s="23">
        <f>SUM(O5:O9)</f>
        <v>194772</v>
      </c>
      <c r="P4" s="23">
        <f>SUM(P5:P9)</f>
        <v>164865</v>
      </c>
      <c r="Q4" s="23">
        <f>SUM(Q5:Q9)</f>
        <v>175413</v>
      </c>
      <c r="R4" s="164">
        <v>165485</v>
      </c>
      <c r="S4" s="167">
        <v>170915</v>
      </c>
      <c r="T4" s="96"/>
      <c r="U4" s="96"/>
      <c r="V4" s="96"/>
      <c r="W4" s="96"/>
      <c r="X4" s="96"/>
      <c r="Y4" s="96"/>
      <c r="Z4" s="96"/>
      <c r="AA4" s="97"/>
      <c r="AB4" s="96"/>
      <c r="AC4" s="96"/>
      <c r="AD4" s="98"/>
      <c r="AE4" s="98"/>
      <c r="AF4" s="98"/>
      <c r="AG4" s="98"/>
      <c r="AH4" s="98"/>
      <c r="AI4" s="98"/>
      <c r="AJ4" s="98"/>
      <c r="AK4" s="98"/>
      <c r="AL4" s="98"/>
      <c r="AM4" s="75"/>
      <c r="AN4" s="75"/>
      <c r="AO4" s="75"/>
    </row>
    <row r="5" spans="1:41" x14ac:dyDescent="0.3">
      <c r="A5" s="24" t="s">
        <v>12</v>
      </c>
      <c r="B5" s="37">
        <v>12165</v>
      </c>
      <c r="C5" s="25">
        <v>16037</v>
      </c>
      <c r="D5" s="25">
        <v>19214</v>
      </c>
      <c r="E5" s="25">
        <v>20904</v>
      </c>
      <c r="F5" s="25">
        <v>23208</v>
      </c>
      <c r="G5" s="25">
        <v>20680</v>
      </c>
      <c r="H5" s="25">
        <v>20452</v>
      </c>
      <c r="I5" s="25">
        <v>21549</v>
      </c>
      <c r="J5" s="25">
        <v>22189</v>
      </c>
      <c r="K5" s="65">
        <v>23418</v>
      </c>
      <c r="L5" s="65">
        <v>21895</v>
      </c>
      <c r="M5" s="65">
        <v>21063</v>
      </c>
      <c r="N5" s="65">
        <v>21753</v>
      </c>
      <c r="O5" s="65">
        <v>21140</v>
      </c>
      <c r="P5" s="65">
        <v>14406</v>
      </c>
      <c r="Q5" s="65">
        <v>13342</v>
      </c>
      <c r="R5" s="165">
        <v>13256</v>
      </c>
      <c r="S5" s="168">
        <v>14066</v>
      </c>
      <c r="T5" s="96"/>
      <c r="U5" s="96"/>
      <c r="V5" s="96"/>
      <c r="W5" s="96"/>
      <c r="X5" s="96"/>
      <c r="Y5" s="96"/>
      <c r="Z5" s="96"/>
      <c r="AA5" s="101" t="s">
        <v>12</v>
      </c>
      <c r="AB5" s="96"/>
      <c r="AC5" s="96"/>
      <c r="AD5" s="98"/>
      <c r="AE5" s="98"/>
      <c r="AF5" s="98"/>
      <c r="AG5" s="98"/>
      <c r="AH5" s="98"/>
      <c r="AI5" s="98"/>
      <c r="AJ5" s="98"/>
      <c r="AK5" s="98"/>
      <c r="AL5" s="98"/>
      <c r="AM5" s="75"/>
      <c r="AN5" s="75"/>
      <c r="AO5" s="75"/>
    </row>
    <row r="6" spans="1:41" x14ac:dyDescent="0.3">
      <c r="A6" s="24" t="s">
        <v>13</v>
      </c>
      <c r="B6" s="37">
        <v>5297</v>
      </c>
      <c r="C6" s="25">
        <v>10247</v>
      </c>
      <c r="D6" s="25">
        <v>16595</v>
      </c>
      <c r="E6" s="25">
        <v>20970</v>
      </c>
      <c r="F6" s="25">
        <v>30970</v>
      </c>
      <c r="G6" s="25">
        <v>11378</v>
      </c>
      <c r="H6" s="25">
        <v>5478</v>
      </c>
      <c r="I6" s="25">
        <v>4510</v>
      </c>
      <c r="J6" s="25">
        <v>4260</v>
      </c>
      <c r="K6" s="65">
        <v>5167</v>
      </c>
      <c r="L6" s="65">
        <v>4517</v>
      </c>
      <c r="M6" s="65">
        <v>4632</v>
      </c>
      <c r="N6" s="65">
        <v>4769</v>
      </c>
      <c r="O6" s="65">
        <v>5101</v>
      </c>
      <c r="P6" s="65">
        <v>4087</v>
      </c>
      <c r="Q6" s="65">
        <v>6797</v>
      </c>
      <c r="R6" s="165">
        <v>8645</v>
      </c>
      <c r="S6" s="168">
        <v>10913</v>
      </c>
      <c r="T6" s="96"/>
      <c r="U6" s="96"/>
      <c r="V6" s="96"/>
      <c r="W6" s="96"/>
      <c r="X6" s="96"/>
      <c r="Y6" s="96"/>
      <c r="Z6" s="96"/>
      <c r="AA6" s="101" t="s">
        <v>13</v>
      </c>
      <c r="AB6" s="96"/>
      <c r="AC6" s="96"/>
      <c r="AD6" s="98"/>
      <c r="AE6" s="98"/>
      <c r="AF6" s="98"/>
      <c r="AG6" s="98"/>
      <c r="AH6" s="98"/>
      <c r="AI6" s="98"/>
      <c r="AJ6" s="98"/>
      <c r="AK6" s="98"/>
      <c r="AL6" s="98"/>
      <c r="AM6" s="75"/>
      <c r="AN6" s="75"/>
      <c r="AO6" s="75"/>
    </row>
    <row r="7" spans="1:41" x14ac:dyDescent="0.3">
      <c r="A7" s="24" t="s">
        <v>14</v>
      </c>
      <c r="B7" s="37">
        <v>34661</v>
      </c>
      <c r="C7" s="25">
        <v>49096</v>
      </c>
      <c r="D7" s="25">
        <v>59151</v>
      </c>
      <c r="E7" s="25">
        <v>72818</v>
      </c>
      <c r="F7" s="25">
        <v>77977</v>
      </c>
      <c r="G7" s="25">
        <v>82759</v>
      </c>
      <c r="H7" s="25">
        <v>91946</v>
      </c>
      <c r="I7" s="25">
        <v>111995</v>
      </c>
      <c r="J7" s="25">
        <v>110276</v>
      </c>
      <c r="K7" s="65">
        <v>119298</v>
      </c>
      <c r="L7" s="65">
        <v>125234</v>
      </c>
      <c r="M7" s="65">
        <v>122890</v>
      </c>
      <c r="N7" s="65">
        <v>141351</v>
      </c>
      <c r="O7" s="65">
        <v>152613</v>
      </c>
      <c r="P7" s="65">
        <v>134663</v>
      </c>
      <c r="Q7" s="65">
        <v>139761</v>
      </c>
      <c r="R7" s="165">
        <v>121039</v>
      </c>
      <c r="S7" s="168">
        <v>121657</v>
      </c>
      <c r="T7" s="96"/>
      <c r="U7" s="96"/>
      <c r="V7" s="96"/>
      <c r="W7" s="96"/>
      <c r="X7" s="96"/>
      <c r="Y7" s="96"/>
      <c r="Z7" s="96"/>
      <c r="AA7" s="101" t="s">
        <v>14</v>
      </c>
      <c r="AB7" s="96"/>
      <c r="AC7" s="96"/>
      <c r="AD7" s="98"/>
      <c r="AE7" s="98"/>
      <c r="AF7" s="98"/>
      <c r="AG7" s="98"/>
      <c r="AH7" s="98"/>
      <c r="AI7" s="98"/>
      <c r="AJ7" s="98"/>
      <c r="AK7" s="98"/>
      <c r="AL7" s="98"/>
      <c r="AM7" s="75"/>
      <c r="AN7" s="75"/>
      <c r="AO7" s="75"/>
    </row>
    <row r="8" spans="1:41" x14ac:dyDescent="0.3">
      <c r="A8" s="24" t="s">
        <v>15</v>
      </c>
      <c r="B8" s="37">
        <v>1068</v>
      </c>
      <c r="C8" s="25">
        <v>1388</v>
      </c>
      <c r="D8" s="25">
        <v>1578</v>
      </c>
      <c r="E8" s="25">
        <v>1995</v>
      </c>
      <c r="F8" s="25">
        <v>2306</v>
      </c>
      <c r="G8" s="25">
        <v>2348</v>
      </c>
      <c r="H8" s="25">
        <v>2520</v>
      </c>
      <c r="I8" s="25">
        <v>2819</v>
      </c>
      <c r="J8" s="25">
        <v>2542</v>
      </c>
      <c r="K8" s="65">
        <v>2562</v>
      </c>
      <c r="L8" s="65">
        <v>2057</v>
      </c>
      <c r="M8" s="65">
        <v>2416</v>
      </c>
      <c r="N8" s="65">
        <v>2535</v>
      </c>
      <c r="O8" s="65">
        <v>2561</v>
      </c>
      <c r="P8" s="65">
        <v>1372</v>
      </c>
      <c r="Q8" s="65">
        <v>2018</v>
      </c>
      <c r="R8" s="165">
        <v>2414</v>
      </c>
      <c r="S8" s="168">
        <v>2721</v>
      </c>
      <c r="T8" s="96"/>
      <c r="U8" s="96"/>
      <c r="V8" s="96"/>
      <c r="W8" s="96"/>
      <c r="X8" s="96"/>
      <c r="Y8" s="96"/>
      <c r="Z8" s="96"/>
      <c r="AA8" s="101" t="s">
        <v>15</v>
      </c>
      <c r="AB8" s="96"/>
      <c r="AC8" s="96"/>
      <c r="AD8" s="98"/>
      <c r="AE8" s="98"/>
      <c r="AF8" s="98"/>
      <c r="AG8" s="98"/>
      <c r="AH8" s="98"/>
      <c r="AI8" s="98"/>
      <c r="AJ8" s="98"/>
      <c r="AK8" s="98"/>
      <c r="AL8" s="98"/>
      <c r="AM8" s="75"/>
      <c r="AN8" s="75"/>
      <c r="AO8" s="75"/>
    </row>
    <row r="9" spans="1:41" ht="17.25" thickBot="1" x14ac:dyDescent="0.35">
      <c r="A9" s="27" t="s">
        <v>16</v>
      </c>
      <c r="B9" s="38">
        <v>4840</v>
      </c>
      <c r="C9" s="28">
        <v>8068</v>
      </c>
      <c r="D9" s="28">
        <v>10590</v>
      </c>
      <c r="E9" s="28">
        <v>9819</v>
      </c>
      <c r="F9" s="28">
        <v>8315</v>
      </c>
      <c r="G9" s="28">
        <v>12278</v>
      </c>
      <c r="H9" s="28">
        <v>13448</v>
      </c>
      <c r="I9" s="28">
        <v>15817</v>
      </c>
      <c r="J9" s="28">
        <v>17398</v>
      </c>
      <c r="K9" s="67">
        <v>11343</v>
      </c>
      <c r="L9" s="67">
        <v>10457</v>
      </c>
      <c r="M9" s="67">
        <v>12630</v>
      </c>
      <c r="N9" s="67">
        <v>13806</v>
      </c>
      <c r="O9" s="67">
        <v>13357</v>
      </c>
      <c r="P9" s="67">
        <v>10337</v>
      </c>
      <c r="Q9" s="67">
        <v>13495</v>
      </c>
      <c r="R9" s="166">
        <v>20131</v>
      </c>
      <c r="S9" s="169">
        <v>21558</v>
      </c>
      <c r="T9" s="96"/>
      <c r="U9" s="96"/>
      <c r="V9" s="96"/>
      <c r="W9" s="96"/>
      <c r="X9" s="96"/>
      <c r="Y9" s="96"/>
      <c r="Z9" s="96"/>
      <c r="AA9" s="101" t="s">
        <v>16</v>
      </c>
      <c r="AB9" s="96"/>
      <c r="AC9" s="96"/>
      <c r="AD9" s="98"/>
      <c r="AE9" s="98"/>
      <c r="AF9" s="98"/>
      <c r="AG9" s="98"/>
      <c r="AH9" s="98"/>
      <c r="AI9" s="98"/>
      <c r="AJ9" s="98"/>
      <c r="AK9" s="98"/>
      <c r="AL9" s="98"/>
      <c r="AM9" s="75"/>
      <c r="AN9" s="75"/>
      <c r="AO9" s="75"/>
    </row>
    <row r="10" spans="1:41" x14ac:dyDescent="0.3">
      <c r="A10" s="30" t="s">
        <v>94</v>
      </c>
      <c r="B10" s="30"/>
      <c r="C10" s="30"/>
      <c r="D10" s="30"/>
      <c r="E10" s="30"/>
      <c r="F10" s="30"/>
      <c r="G10" s="30"/>
      <c r="H10" s="30"/>
      <c r="T10" s="96"/>
      <c r="U10" s="96"/>
      <c r="V10" s="96"/>
      <c r="W10" s="96"/>
      <c r="X10" s="96"/>
      <c r="Y10" s="96"/>
      <c r="Z10" s="96"/>
      <c r="AA10" s="96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75"/>
      <c r="AN10" s="75"/>
      <c r="AO10" s="75"/>
    </row>
    <row r="11" spans="1:41" x14ac:dyDescent="0.3">
      <c r="A11" s="30"/>
      <c r="B11" s="30"/>
      <c r="C11" s="30"/>
      <c r="D11" s="30"/>
      <c r="E11" s="30"/>
      <c r="F11" s="30"/>
      <c r="G11" s="30"/>
      <c r="H11" s="30"/>
      <c r="T11" s="96"/>
      <c r="U11" s="96"/>
      <c r="V11" s="96"/>
      <c r="W11" s="96"/>
      <c r="X11" s="96"/>
      <c r="Y11" s="96"/>
      <c r="Z11" s="96"/>
      <c r="AA11" s="96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75"/>
      <c r="AN11" s="75"/>
      <c r="AO11" s="75"/>
    </row>
    <row r="12" spans="1:41" x14ac:dyDescent="0.3">
      <c r="A12" s="121" t="s">
        <v>150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8"/>
      <c r="P12" s="8"/>
      <c r="Q12" s="8"/>
      <c r="R12" s="8"/>
      <c r="S12" s="8"/>
      <c r="T12" s="109"/>
      <c r="U12" s="109"/>
      <c r="V12" s="109"/>
      <c r="W12" s="109"/>
      <c r="X12" s="109"/>
      <c r="Y12" s="109"/>
      <c r="Z12" s="96"/>
      <c r="AA12" s="96"/>
      <c r="AB12" s="96"/>
      <c r="AC12" s="96"/>
      <c r="AD12" s="98"/>
      <c r="AE12" s="98"/>
      <c r="AF12" s="98"/>
      <c r="AG12" s="98"/>
      <c r="AH12" s="98"/>
      <c r="AI12" s="98"/>
      <c r="AJ12" s="98"/>
      <c r="AK12" s="98"/>
      <c r="AL12" s="98"/>
      <c r="AM12" s="75"/>
      <c r="AN12" s="75"/>
      <c r="AO12" s="75"/>
    </row>
    <row r="13" spans="1:41" x14ac:dyDescent="0.3">
      <c r="N13" s="17" t="s">
        <v>95</v>
      </c>
      <c r="O13" s="2"/>
      <c r="P13" s="2"/>
      <c r="Q13" s="91"/>
      <c r="R13" s="91"/>
      <c r="S13" s="91"/>
      <c r="T13" s="110"/>
      <c r="U13" s="110"/>
      <c r="V13" s="110"/>
      <c r="W13" s="110"/>
      <c r="X13" s="110"/>
      <c r="Y13" s="110"/>
      <c r="Z13" s="96"/>
      <c r="AA13" s="96"/>
      <c r="AB13" s="96"/>
      <c r="AC13" s="96"/>
      <c r="AD13" s="98"/>
      <c r="AE13" s="98"/>
      <c r="AF13" s="98"/>
      <c r="AG13" s="98"/>
      <c r="AH13" s="98"/>
      <c r="AI13" s="98"/>
      <c r="AJ13" s="98"/>
      <c r="AK13" s="98"/>
      <c r="AL13" s="98"/>
      <c r="AM13" s="75"/>
      <c r="AN13" s="75"/>
      <c r="AO13" s="75"/>
    </row>
    <row r="14" spans="1:41" x14ac:dyDescent="0.3">
      <c r="A14" s="31"/>
      <c r="B14" s="176" t="s">
        <v>17</v>
      </c>
      <c r="C14" s="177" t="s">
        <v>18</v>
      </c>
      <c r="D14" s="178"/>
      <c r="E14" s="179"/>
      <c r="F14" s="180" t="s">
        <v>19</v>
      </c>
      <c r="G14" s="177" t="s">
        <v>21</v>
      </c>
      <c r="H14" s="178"/>
      <c r="I14" s="179"/>
      <c r="J14" s="180" t="s">
        <v>22</v>
      </c>
      <c r="K14" s="180" t="s">
        <v>24</v>
      </c>
      <c r="L14" s="180" t="s">
        <v>106</v>
      </c>
      <c r="M14" s="181" t="s">
        <v>116</v>
      </c>
      <c r="N14" s="182" t="s">
        <v>27</v>
      </c>
      <c r="Q14" s="11"/>
      <c r="R14" s="11"/>
      <c r="S14" s="11"/>
      <c r="T14" s="97">
        <v>2007</v>
      </c>
      <c r="U14" s="97">
        <v>2008</v>
      </c>
      <c r="V14" s="97">
        <v>2009</v>
      </c>
      <c r="W14" s="97">
        <v>2010</v>
      </c>
      <c r="X14" s="97">
        <v>2011</v>
      </c>
      <c r="Y14" s="97">
        <v>2012</v>
      </c>
      <c r="Z14" s="97">
        <v>2013</v>
      </c>
      <c r="AA14" s="97">
        <v>2014</v>
      </c>
      <c r="AB14" s="97">
        <v>2015</v>
      </c>
      <c r="AC14" s="97">
        <v>2016</v>
      </c>
      <c r="AD14" s="97">
        <v>2017</v>
      </c>
      <c r="AE14" s="97">
        <v>2018</v>
      </c>
      <c r="AF14" s="97">
        <v>2019</v>
      </c>
      <c r="AG14" s="97">
        <v>2020</v>
      </c>
      <c r="AH14" s="97">
        <v>2021</v>
      </c>
      <c r="AI14" s="97">
        <v>2022</v>
      </c>
      <c r="AJ14" s="97">
        <v>2023</v>
      </c>
      <c r="AK14" s="98">
        <v>2024</v>
      </c>
      <c r="AL14" s="98"/>
      <c r="AM14" s="75"/>
      <c r="AN14" s="75"/>
      <c r="AO14" s="75"/>
    </row>
    <row r="15" spans="1:41" x14ac:dyDescent="0.3">
      <c r="A15" s="31"/>
      <c r="B15" s="126"/>
      <c r="C15" s="119" t="s">
        <v>141</v>
      </c>
      <c r="D15" s="119" t="s">
        <v>32</v>
      </c>
      <c r="E15" s="122" t="s">
        <v>29</v>
      </c>
      <c r="F15" s="120" t="s">
        <v>20</v>
      </c>
      <c r="G15" s="119" t="s">
        <v>30</v>
      </c>
      <c r="H15" s="119" t="s">
        <v>31</v>
      </c>
      <c r="I15" s="122" t="s">
        <v>29</v>
      </c>
      <c r="J15" s="120" t="s">
        <v>23</v>
      </c>
      <c r="K15" s="120" t="s">
        <v>1</v>
      </c>
      <c r="L15" s="120" t="s">
        <v>26</v>
      </c>
      <c r="M15" s="120" t="s">
        <v>117</v>
      </c>
      <c r="N15" s="21" t="s">
        <v>28</v>
      </c>
      <c r="Q15" s="11" t="str">
        <f>A5</f>
        <v>어린이</v>
      </c>
      <c r="R15" s="11"/>
      <c r="S15" s="11"/>
      <c r="T15" s="102">
        <f t="shared" ref="T15:AK19" si="0">B5/B$4*100</f>
        <v>20.962933604452793</v>
      </c>
      <c r="U15" s="102">
        <f t="shared" si="0"/>
        <v>18.903531519637891</v>
      </c>
      <c r="V15" s="102">
        <f t="shared" si="0"/>
        <v>17.935553730117242</v>
      </c>
      <c r="W15" s="102">
        <f t="shared" si="0"/>
        <v>16.524117433165227</v>
      </c>
      <c r="X15" s="102">
        <f t="shared" si="0"/>
        <v>16.25483274499916</v>
      </c>
      <c r="Y15" s="102">
        <f t="shared" si="0"/>
        <v>15.976143939803618</v>
      </c>
      <c r="Z15" s="102">
        <f t="shared" si="0"/>
        <v>15.280475777771136</v>
      </c>
      <c r="AA15" s="102">
        <f t="shared" si="0"/>
        <v>13.752632586636032</v>
      </c>
      <c r="AB15" s="102">
        <f t="shared" si="0"/>
        <v>14.163342163214502</v>
      </c>
      <c r="AC15" s="102">
        <f t="shared" si="0"/>
        <v>14.474497490543181</v>
      </c>
      <c r="AD15" s="102">
        <f t="shared" si="0"/>
        <v>13.337597465886939</v>
      </c>
      <c r="AE15" s="102">
        <f t="shared" si="0"/>
        <v>12.872255257255654</v>
      </c>
      <c r="AF15" s="102">
        <f t="shared" si="0"/>
        <v>11.808548753080657</v>
      </c>
      <c r="AG15" s="102">
        <f t="shared" si="0"/>
        <v>10.853716139896905</v>
      </c>
      <c r="AH15" s="102">
        <f t="shared" si="0"/>
        <v>8.7380584114275326</v>
      </c>
      <c r="AI15" s="102">
        <f t="shared" si="0"/>
        <v>7.6060497226545358</v>
      </c>
      <c r="AJ15" s="102">
        <f>R5/R$4*100</f>
        <v>8.010393691271112</v>
      </c>
      <c r="AK15" s="102">
        <f>S5/S$4*100</f>
        <v>8.2298218412661264</v>
      </c>
      <c r="AL15" s="98"/>
      <c r="AM15" s="75"/>
      <c r="AN15" s="75"/>
      <c r="AO15" s="75"/>
    </row>
    <row r="16" spans="1:41" ht="17.25" thickBot="1" x14ac:dyDescent="0.35">
      <c r="A16" s="183"/>
      <c r="B16" s="184"/>
      <c r="C16" s="185" t="s">
        <v>142</v>
      </c>
      <c r="D16" s="185" t="s">
        <v>1</v>
      </c>
      <c r="E16" s="186"/>
      <c r="F16" s="187"/>
      <c r="G16" s="185" t="s">
        <v>1</v>
      </c>
      <c r="H16" s="185" t="s">
        <v>1</v>
      </c>
      <c r="I16" s="186"/>
      <c r="J16" s="187"/>
      <c r="K16" s="187"/>
      <c r="L16" s="187"/>
      <c r="M16" s="185" t="s">
        <v>118</v>
      </c>
      <c r="N16" s="188"/>
      <c r="Q16" s="11" t="str">
        <f t="shared" ref="Q16:Q19" si="1">A6</f>
        <v>청소년</v>
      </c>
      <c r="R16" s="11"/>
      <c r="S16" s="11"/>
      <c r="T16" s="102">
        <f t="shared" si="0"/>
        <v>9.1278799262463171</v>
      </c>
      <c r="U16" s="102">
        <f t="shared" si="0"/>
        <v>12.078598708095619</v>
      </c>
      <c r="V16" s="102">
        <f t="shared" si="0"/>
        <v>15.490814726308717</v>
      </c>
      <c r="W16" s="102">
        <f t="shared" si="0"/>
        <v>16.576288871674073</v>
      </c>
      <c r="X16" s="102">
        <f t="shared" si="0"/>
        <v>21.691320670140641</v>
      </c>
      <c r="Y16" s="102">
        <f t="shared" si="0"/>
        <v>8.789969330129864</v>
      </c>
      <c r="Z16" s="102">
        <f t="shared" si="0"/>
        <v>4.0928244822330475</v>
      </c>
      <c r="AA16" s="102">
        <f t="shared" si="0"/>
        <v>2.8782947220626713</v>
      </c>
      <c r="AB16" s="102">
        <f t="shared" si="0"/>
        <v>2.7191778635942936</v>
      </c>
      <c r="AC16" s="102">
        <f t="shared" si="0"/>
        <v>3.1936855638242641</v>
      </c>
      <c r="AD16" s="102">
        <f t="shared" si="0"/>
        <v>2.7515838206627681</v>
      </c>
      <c r="AE16" s="102">
        <f t="shared" si="0"/>
        <v>2.8307594526709488</v>
      </c>
      <c r="AF16" s="102">
        <f t="shared" si="0"/>
        <v>2.5888368962185284</v>
      </c>
      <c r="AG16" s="102">
        <f t="shared" si="0"/>
        <v>2.6189596040498633</v>
      </c>
      <c r="AH16" s="102">
        <f t="shared" si="0"/>
        <v>2.4789979680344523</v>
      </c>
      <c r="AI16" s="102">
        <f t="shared" si="0"/>
        <v>3.8748553413943094</v>
      </c>
      <c r="AJ16" s="102">
        <f t="shared" si="0"/>
        <v>5.2240384324863287</v>
      </c>
      <c r="AK16" s="102">
        <f t="shared" si="0"/>
        <v>6.3850451979053906</v>
      </c>
      <c r="AL16" s="98"/>
      <c r="AM16" s="75"/>
      <c r="AN16" s="75"/>
      <c r="AO16" s="75"/>
    </row>
    <row r="17" spans="1:41" x14ac:dyDescent="0.3">
      <c r="A17" s="174" t="s">
        <v>0</v>
      </c>
      <c r="B17" s="175">
        <v>170915</v>
      </c>
      <c r="C17" s="175">
        <v>29</v>
      </c>
      <c r="D17" s="175">
        <v>19925</v>
      </c>
      <c r="E17" s="175">
        <f>C17+D17</f>
        <v>19954</v>
      </c>
      <c r="F17" s="175">
        <v>79149</v>
      </c>
      <c r="G17" s="175">
        <v>24159</v>
      </c>
      <c r="H17" s="175">
        <v>666</v>
      </c>
      <c r="I17" s="175">
        <f>G17+H17</f>
        <v>24825</v>
      </c>
      <c r="J17" s="175">
        <v>2489</v>
      </c>
      <c r="K17" s="175">
        <v>7396</v>
      </c>
      <c r="L17" s="175">
        <v>5477</v>
      </c>
      <c r="M17" s="175">
        <v>2644</v>
      </c>
      <c r="N17" s="175">
        <v>28981</v>
      </c>
      <c r="Q17" s="11" t="str">
        <f t="shared" si="1"/>
        <v>성인</v>
      </c>
      <c r="R17" s="11"/>
      <c r="S17" s="11"/>
      <c r="T17" s="102">
        <f t="shared" si="0"/>
        <v>59.72842101635333</v>
      </c>
      <c r="U17" s="102">
        <f t="shared" si="0"/>
        <v>57.871658258286573</v>
      </c>
      <c r="V17" s="102">
        <f t="shared" si="0"/>
        <v>55.215256515570154</v>
      </c>
      <c r="W17" s="102">
        <f t="shared" si="0"/>
        <v>57.560906202077369</v>
      </c>
      <c r="X17" s="102">
        <f t="shared" si="0"/>
        <v>54.61492127528436</v>
      </c>
      <c r="Y17" s="102">
        <f t="shared" si="0"/>
        <v>63.934704850783739</v>
      </c>
      <c r="Z17" s="102">
        <f t="shared" si="0"/>
        <v>68.696392815516575</v>
      </c>
      <c r="AA17" s="102">
        <f t="shared" si="0"/>
        <v>71.475524921820153</v>
      </c>
      <c r="AB17" s="102">
        <f t="shared" si="0"/>
        <v>70.38968499664891</v>
      </c>
      <c r="AC17" s="102">
        <f t="shared" si="0"/>
        <v>73.737236383415336</v>
      </c>
      <c r="AD17" s="102">
        <f t="shared" si="0"/>
        <v>76.287768031189088</v>
      </c>
      <c r="AE17" s="102">
        <f t="shared" si="0"/>
        <v>75.101906118033867</v>
      </c>
      <c r="AF17" s="102">
        <f t="shared" si="0"/>
        <v>76.731953054599543</v>
      </c>
      <c r="AG17" s="102">
        <f t="shared" si="0"/>
        <v>78.354691639455368</v>
      </c>
      <c r="AH17" s="102">
        <f t="shared" si="0"/>
        <v>81.680769114123677</v>
      </c>
      <c r="AI17" s="102">
        <f t="shared" si="0"/>
        <v>79.675394640077997</v>
      </c>
      <c r="AJ17" s="102">
        <f t="shared" si="0"/>
        <v>73.141976614194633</v>
      </c>
      <c r="AK17" s="102">
        <f t="shared" si="0"/>
        <v>71.179826229412285</v>
      </c>
      <c r="AL17" s="98"/>
      <c r="AM17" s="75"/>
      <c r="AN17" s="75"/>
      <c r="AO17" s="75"/>
    </row>
    <row r="18" spans="1:41" x14ac:dyDescent="0.3">
      <c r="A18" s="172" t="s">
        <v>12</v>
      </c>
      <c r="B18" s="168">
        <v>14066</v>
      </c>
      <c r="C18" s="168">
        <v>1</v>
      </c>
      <c r="D18" s="168">
        <v>14</v>
      </c>
      <c r="E18" s="168">
        <f t="shared" ref="E18:E22" si="2">C18+D18</f>
        <v>15</v>
      </c>
      <c r="F18" s="168">
        <v>7</v>
      </c>
      <c r="G18" s="168">
        <v>10861</v>
      </c>
      <c r="H18" s="168">
        <v>116</v>
      </c>
      <c r="I18" s="168">
        <f t="shared" ref="I18:I22" si="3">G18+H18</f>
        <v>10977</v>
      </c>
      <c r="J18" s="168">
        <v>25</v>
      </c>
      <c r="K18" s="168">
        <v>210</v>
      </c>
      <c r="L18" s="168">
        <v>475</v>
      </c>
      <c r="M18" s="168">
        <v>37</v>
      </c>
      <c r="N18" s="168">
        <v>2320</v>
      </c>
      <c r="Q18" s="11" t="str">
        <f t="shared" si="1"/>
        <v>노인</v>
      </c>
      <c r="R18" s="11"/>
      <c r="S18" s="11"/>
      <c r="T18" s="102">
        <f t="shared" si="0"/>
        <v>1.840395650600541</v>
      </c>
      <c r="U18" s="102">
        <f t="shared" si="0"/>
        <v>1.636097882974209</v>
      </c>
      <c r="V18" s="102">
        <f t="shared" si="0"/>
        <v>1.473004256590247</v>
      </c>
      <c r="W18" s="102">
        <f t="shared" si="0"/>
        <v>1.5770003003810096</v>
      </c>
      <c r="X18" s="102">
        <f t="shared" si="0"/>
        <v>1.6151173866756316</v>
      </c>
      <c r="Y18" s="102">
        <f t="shared" si="0"/>
        <v>1.8139258206314748</v>
      </c>
      <c r="Z18" s="102">
        <f t="shared" si="0"/>
        <v>1.8827889184423658</v>
      </c>
      <c r="AA18" s="102">
        <f t="shared" si="0"/>
        <v>1.7990937519943837</v>
      </c>
      <c r="AB18" s="102">
        <f t="shared" si="0"/>
        <v>1.6225704528771583</v>
      </c>
      <c r="AC18" s="102">
        <f t="shared" si="0"/>
        <v>1.5835537864365714</v>
      </c>
      <c r="AD18" s="102">
        <f t="shared" si="0"/>
        <v>1.2530458089668617</v>
      </c>
      <c r="AE18" s="102">
        <f t="shared" si="0"/>
        <v>1.4764928405986639</v>
      </c>
      <c r="AF18" s="102">
        <f t="shared" si="0"/>
        <v>1.3761169075097441</v>
      </c>
      <c r="AG18" s="102">
        <f t="shared" si="0"/>
        <v>1.3148707206374632</v>
      </c>
      <c r="AH18" s="102">
        <f t="shared" si="0"/>
        <v>0.83219603918357443</v>
      </c>
      <c r="AI18" s="102">
        <f t="shared" si="0"/>
        <v>1.150427847422939</v>
      </c>
      <c r="AJ18" s="102">
        <f t="shared" si="0"/>
        <v>1.4587424842130707</v>
      </c>
      <c r="AK18" s="102">
        <f t="shared" si="0"/>
        <v>1.5920194248603106</v>
      </c>
      <c r="AL18" s="98"/>
      <c r="AM18" s="75"/>
      <c r="AN18" s="75"/>
      <c r="AO18" s="75"/>
    </row>
    <row r="19" spans="1:41" x14ac:dyDescent="0.3">
      <c r="A19" s="172" t="s">
        <v>13</v>
      </c>
      <c r="B19" s="168">
        <v>10913</v>
      </c>
      <c r="C19" s="168">
        <v>3</v>
      </c>
      <c r="D19" s="168">
        <v>2630</v>
      </c>
      <c r="E19" s="168">
        <f t="shared" si="2"/>
        <v>2633</v>
      </c>
      <c r="F19" s="168">
        <v>1539</v>
      </c>
      <c r="G19" s="168">
        <v>696</v>
      </c>
      <c r="H19" s="168">
        <v>74</v>
      </c>
      <c r="I19" s="168">
        <f t="shared" si="3"/>
        <v>770</v>
      </c>
      <c r="J19" s="168">
        <v>104</v>
      </c>
      <c r="K19" s="168">
        <v>113</v>
      </c>
      <c r="L19" s="168">
        <v>442</v>
      </c>
      <c r="M19" s="168">
        <v>265</v>
      </c>
      <c r="N19" s="168">
        <v>5047</v>
      </c>
      <c r="O19" s="12"/>
      <c r="P19" s="12"/>
      <c r="Q19" s="11" t="str">
        <f t="shared" si="1"/>
        <v>통합</v>
      </c>
      <c r="R19" s="11"/>
      <c r="S19" s="11"/>
      <c r="T19" s="102">
        <f t="shared" si="0"/>
        <v>8.3403698023470216</v>
      </c>
      <c r="U19" s="102">
        <f t="shared" si="0"/>
        <v>9.5101136310057051</v>
      </c>
      <c r="V19" s="102">
        <f t="shared" si="0"/>
        <v>9.8853707714136352</v>
      </c>
      <c r="W19" s="102">
        <f t="shared" si="0"/>
        <v>7.7616871927023228</v>
      </c>
      <c r="X19" s="102">
        <f t="shared" si="0"/>
        <v>5.8238079229002073</v>
      </c>
      <c r="Y19" s="102">
        <f t="shared" si="0"/>
        <v>9.4852560586512986</v>
      </c>
      <c r="Z19" s="102">
        <f t="shared" si="0"/>
        <v>10.04751800603688</v>
      </c>
      <c r="AA19" s="102">
        <f t="shared" si="0"/>
        <v>10.094454017486758</v>
      </c>
      <c r="AB19" s="102">
        <f t="shared" si="0"/>
        <v>11.105224523665145</v>
      </c>
      <c r="AC19" s="102">
        <f t="shared" si="0"/>
        <v>7.0110267757806515</v>
      </c>
      <c r="AD19" s="102">
        <f t="shared" si="0"/>
        <v>6.3700048732943468</v>
      </c>
      <c r="AE19" s="102">
        <f t="shared" si="0"/>
        <v>7.7185863314408643</v>
      </c>
      <c r="AF19" s="102">
        <f t="shared" si="0"/>
        <v>7.4945443885915299</v>
      </c>
      <c r="AG19" s="102">
        <f t="shared" si="0"/>
        <v>6.8577618959604054</v>
      </c>
      <c r="AH19" s="102">
        <f t="shared" si="0"/>
        <v>6.2699784672307652</v>
      </c>
      <c r="AI19" s="102">
        <f t="shared" si="0"/>
        <v>7.6932724484502293</v>
      </c>
      <c r="AJ19" s="102">
        <f t="shared" si="0"/>
        <v>12.16484877783485</v>
      </c>
      <c r="AK19" s="102">
        <f t="shared" si="0"/>
        <v>12.61328730655589</v>
      </c>
      <c r="AL19" s="98"/>
      <c r="AM19" s="75"/>
      <c r="AN19" s="75"/>
      <c r="AO19" s="75"/>
    </row>
    <row r="20" spans="1:41" x14ac:dyDescent="0.3">
      <c r="A20" s="172" t="s">
        <v>14</v>
      </c>
      <c r="B20" s="168">
        <v>121657</v>
      </c>
      <c r="C20" s="168">
        <v>17</v>
      </c>
      <c r="D20" s="168">
        <v>14258</v>
      </c>
      <c r="E20" s="168">
        <f t="shared" si="2"/>
        <v>14275</v>
      </c>
      <c r="F20" s="168">
        <v>69021</v>
      </c>
      <c r="G20" s="168">
        <v>10494</v>
      </c>
      <c r="H20" s="168">
        <v>366</v>
      </c>
      <c r="I20" s="168">
        <f t="shared" si="3"/>
        <v>10860</v>
      </c>
      <c r="J20" s="168">
        <v>1544</v>
      </c>
      <c r="K20" s="168">
        <v>6082</v>
      </c>
      <c r="L20" s="168">
        <v>4028</v>
      </c>
      <c r="M20" s="168">
        <v>1311</v>
      </c>
      <c r="N20" s="168">
        <v>14536</v>
      </c>
      <c r="O20" s="12"/>
      <c r="P20" s="12"/>
      <c r="Q20" s="12"/>
      <c r="R20" s="12"/>
      <c r="S20" s="12"/>
      <c r="T20" s="111"/>
      <c r="U20" s="111"/>
      <c r="V20" s="111"/>
      <c r="W20" s="111"/>
      <c r="X20" s="111"/>
      <c r="Y20" s="111"/>
      <c r="Z20" s="96"/>
      <c r="AA20" s="96"/>
      <c r="AB20" s="96"/>
      <c r="AC20" s="96"/>
      <c r="AD20" s="98"/>
      <c r="AE20" s="98"/>
      <c r="AF20" s="98"/>
      <c r="AG20" s="98"/>
      <c r="AH20" s="98"/>
      <c r="AI20" s="98"/>
      <c r="AJ20" s="98"/>
      <c r="AK20" s="98"/>
      <c r="AL20" s="98"/>
      <c r="AM20" s="75"/>
      <c r="AN20" s="75"/>
      <c r="AO20" s="75"/>
    </row>
    <row r="21" spans="1:41" x14ac:dyDescent="0.3">
      <c r="A21" s="172" t="s">
        <v>15</v>
      </c>
      <c r="B21" s="168">
        <v>2721</v>
      </c>
      <c r="C21" s="168">
        <v>3</v>
      </c>
      <c r="D21" s="168">
        <v>142</v>
      </c>
      <c r="E21" s="168">
        <f t="shared" si="2"/>
        <v>145</v>
      </c>
      <c r="F21" s="168">
        <v>13</v>
      </c>
      <c r="G21" s="168">
        <v>118</v>
      </c>
      <c r="H21" s="168">
        <v>3</v>
      </c>
      <c r="I21" s="168">
        <f t="shared" si="3"/>
        <v>121</v>
      </c>
      <c r="J21" s="168">
        <v>90</v>
      </c>
      <c r="K21" s="168">
        <v>39</v>
      </c>
      <c r="L21" s="168">
        <v>20</v>
      </c>
      <c r="M21" s="168">
        <v>31</v>
      </c>
      <c r="N21" s="168">
        <v>2262</v>
      </c>
      <c r="O21" s="12"/>
      <c r="P21" s="12"/>
      <c r="Q21" s="12"/>
      <c r="R21" s="12"/>
      <c r="S21" s="12"/>
      <c r="T21" s="106"/>
      <c r="U21" s="106"/>
      <c r="V21" s="106"/>
      <c r="W21" s="106"/>
      <c r="X21" s="106"/>
      <c r="Y21" s="106"/>
      <c r="Z21" s="77"/>
      <c r="AA21" s="77"/>
      <c r="AB21" s="77"/>
      <c r="AC21" s="77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</row>
    <row r="22" spans="1:41" ht="17.25" thickBot="1" x14ac:dyDescent="0.35">
      <c r="A22" s="173" t="s">
        <v>16</v>
      </c>
      <c r="B22" s="169">
        <v>21558</v>
      </c>
      <c r="C22" s="169">
        <v>5</v>
      </c>
      <c r="D22" s="169">
        <v>2881</v>
      </c>
      <c r="E22" s="169">
        <f t="shared" si="2"/>
        <v>2886</v>
      </c>
      <c r="F22" s="169">
        <v>8569</v>
      </c>
      <c r="G22" s="169">
        <v>1990</v>
      </c>
      <c r="H22" s="169">
        <v>107</v>
      </c>
      <c r="I22" s="169">
        <f t="shared" si="3"/>
        <v>2097</v>
      </c>
      <c r="J22" s="169">
        <v>726</v>
      </c>
      <c r="K22" s="169">
        <v>952</v>
      </c>
      <c r="L22" s="169">
        <v>512</v>
      </c>
      <c r="M22" s="169">
        <v>1000</v>
      </c>
      <c r="N22" s="169">
        <v>4816</v>
      </c>
      <c r="O22" s="13"/>
      <c r="P22" s="13"/>
      <c r="Q22" s="13"/>
      <c r="T22" s="107"/>
      <c r="U22" s="107"/>
      <c r="V22" s="107"/>
      <c r="W22" s="107"/>
      <c r="X22" s="107"/>
      <c r="Y22" s="107"/>
      <c r="Z22" s="77"/>
      <c r="AA22" s="77"/>
      <c r="AB22" s="77"/>
      <c r="AC22" s="77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</row>
    <row r="23" spans="1:41" x14ac:dyDescent="0.3">
      <c r="A23" s="30" t="s">
        <v>94</v>
      </c>
      <c r="B23" s="30"/>
      <c r="C23" s="30"/>
      <c r="D23" s="30"/>
      <c r="E23" s="30"/>
      <c r="F23" s="30"/>
      <c r="G23" s="30"/>
      <c r="H23" s="30"/>
      <c r="I23" s="31"/>
      <c r="J23" s="31"/>
      <c r="K23" s="31"/>
      <c r="L23" s="31"/>
      <c r="M23" s="31"/>
      <c r="N23" s="31"/>
      <c r="O23" s="5"/>
      <c r="P23" s="5"/>
      <c r="Q23" s="5"/>
      <c r="R23" s="13"/>
      <c r="S23" s="13"/>
      <c r="T23" s="108"/>
      <c r="U23" s="108"/>
      <c r="V23" s="108"/>
      <c r="W23" s="108"/>
      <c r="X23" s="108"/>
      <c r="Y23" s="108"/>
      <c r="Z23" s="77"/>
      <c r="AA23" s="77"/>
      <c r="AB23" s="77"/>
      <c r="AC23" s="77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</row>
    <row r="24" spans="1:41" x14ac:dyDescent="0.3">
      <c r="R24" s="5"/>
      <c r="S24" s="5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</row>
    <row r="25" spans="1:41" x14ac:dyDescent="0.3"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</row>
    <row r="26" spans="1:41" x14ac:dyDescent="0.3"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5"/>
      <c r="AE26" s="75"/>
      <c r="AG26" s="75"/>
      <c r="AH26" s="75"/>
      <c r="AI26" s="75"/>
      <c r="AJ26" s="75"/>
      <c r="AK26" s="75"/>
      <c r="AL26" s="75"/>
      <c r="AM26" s="75"/>
      <c r="AN26" s="75"/>
      <c r="AO26" s="75"/>
    </row>
    <row r="27" spans="1:41" x14ac:dyDescent="0.3"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</row>
    <row r="28" spans="1:41" x14ac:dyDescent="0.3"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</row>
    <row r="29" spans="1:41" x14ac:dyDescent="0.3"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</row>
    <row r="30" spans="1:41" x14ac:dyDescent="0.3"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</row>
    <row r="31" spans="1:41" x14ac:dyDescent="0.3"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</row>
  </sheetData>
  <mergeCells count="7">
    <mergeCell ref="A1:K1"/>
    <mergeCell ref="A12:N12"/>
    <mergeCell ref="B14:B16"/>
    <mergeCell ref="C14:E14"/>
    <mergeCell ref="G14:I14"/>
    <mergeCell ref="E15:E16"/>
    <mergeCell ref="I15:I16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38"/>
  <sheetViews>
    <sheetView topLeftCell="D1" zoomScale="85" zoomScaleNormal="85" workbookViewId="0">
      <selection activeCell="I37" sqref="I37"/>
    </sheetView>
  </sheetViews>
  <sheetFormatPr defaultRowHeight="16.5" x14ac:dyDescent="0.3"/>
  <cols>
    <col min="1" max="2" width="11.375" style="16" customWidth="1"/>
    <col min="3" max="3" width="9.75" style="16" customWidth="1"/>
    <col min="4" max="4" width="9.125" style="16" customWidth="1"/>
    <col min="5" max="5" width="8.5" style="16" customWidth="1"/>
    <col min="6" max="6" width="8.375" style="16" customWidth="1"/>
    <col min="7" max="7" width="8.75" style="16" customWidth="1"/>
    <col min="8" max="8" width="8.625" style="16" customWidth="1"/>
    <col min="9" max="9" width="8.875" style="16" customWidth="1"/>
    <col min="10" max="11" width="9.125" style="16" customWidth="1"/>
    <col min="12" max="12" width="8.625" style="16" customWidth="1"/>
    <col min="13" max="13" width="9" style="16" customWidth="1"/>
    <col min="14" max="14" width="9.25" style="16" customWidth="1"/>
    <col min="15" max="19" width="11.375" style="16" customWidth="1"/>
    <col min="20" max="28" width="9" style="1"/>
  </cols>
  <sheetData>
    <row r="1" spans="1:50" x14ac:dyDescent="0.3">
      <c r="A1" s="121" t="s">
        <v>122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U1" s="39" t="s">
        <v>123</v>
      </c>
      <c r="AB1" s="60"/>
      <c r="AD1" s="1"/>
      <c r="AE1" s="39" t="s">
        <v>124</v>
      </c>
    </row>
    <row r="2" spans="1:50" x14ac:dyDescent="0.3">
      <c r="I2" s="17"/>
      <c r="M2" s="17" t="s">
        <v>90</v>
      </c>
      <c r="U2" s="77"/>
      <c r="V2" s="77"/>
      <c r="W2" s="77"/>
      <c r="X2" s="77"/>
      <c r="Y2" s="77"/>
      <c r="Z2" s="77"/>
      <c r="AA2" s="77"/>
      <c r="AB2" s="77"/>
      <c r="AC2" s="77"/>
      <c r="AD2" s="77"/>
      <c r="AE2" s="75"/>
      <c r="AF2" s="75"/>
      <c r="AG2" s="75"/>
      <c r="AH2" s="75"/>
      <c r="AI2" s="75"/>
      <c r="AJ2" s="75"/>
      <c r="AK2" s="75"/>
      <c r="AL2" s="75"/>
      <c r="AM2" s="75"/>
      <c r="AN2" s="75"/>
    </row>
    <row r="3" spans="1:50" ht="17.25" thickBot="1" x14ac:dyDescent="0.35">
      <c r="A3" s="18"/>
      <c r="B3" s="19">
        <v>2007</v>
      </c>
      <c r="C3" s="19">
        <v>2008</v>
      </c>
      <c r="D3" s="20">
        <v>2009</v>
      </c>
      <c r="E3" s="20">
        <v>2010</v>
      </c>
      <c r="F3" s="20">
        <v>2011</v>
      </c>
      <c r="G3" s="21">
        <v>2012</v>
      </c>
      <c r="H3" s="21">
        <v>2013</v>
      </c>
      <c r="I3" s="21">
        <v>2014</v>
      </c>
      <c r="J3" s="21">
        <v>2015</v>
      </c>
      <c r="K3" s="21">
        <v>2016</v>
      </c>
      <c r="L3" s="21">
        <v>2017</v>
      </c>
      <c r="M3" s="21">
        <v>2018</v>
      </c>
      <c r="N3" s="21">
        <v>2019</v>
      </c>
      <c r="O3" s="21">
        <v>2020</v>
      </c>
      <c r="P3" s="21">
        <v>2021</v>
      </c>
      <c r="Q3" s="21">
        <v>2022</v>
      </c>
      <c r="R3" s="21">
        <v>2023</v>
      </c>
      <c r="S3" s="21">
        <v>2024</v>
      </c>
      <c r="U3" s="77"/>
      <c r="V3" s="77"/>
      <c r="W3" s="77"/>
      <c r="X3" s="77"/>
      <c r="Y3" s="77"/>
      <c r="Z3" s="77"/>
      <c r="AA3" s="75"/>
      <c r="AB3" s="96"/>
      <c r="AC3" s="96"/>
      <c r="AD3" s="96"/>
      <c r="AE3" s="96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</row>
    <row r="4" spans="1:50" x14ac:dyDescent="0.3">
      <c r="A4" s="22" t="s">
        <v>0</v>
      </c>
      <c r="B4" s="36">
        <v>58031</v>
      </c>
      <c r="C4" s="23">
        <v>84836</v>
      </c>
      <c r="D4" s="23">
        <v>107128</v>
      </c>
      <c r="E4" s="23">
        <v>126506</v>
      </c>
      <c r="F4" s="23">
        <v>142776</v>
      </c>
      <c r="G4" s="23">
        <v>129443</v>
      </c>
      <c r="H4" s="23">
        <v>133844</v>
      </c>
      <c r="I4" s="23">
        <v>156690</v>
      </c>
      <c r="J4" s="23">
        <f t="shared" ref="J4:P4" si="0">SUM(J5:J12)</f>
        <v>156665</v>
      </c>
      <c r="K4" s="23">
        <f t="shared" si="0"/>
        <v>161788</v>
      </c>
      <c r="L4" s="23">
        <f t="shared" si="0"/>
        <v>164160</v>
      </c>
      <c r="M4" s="23">
        <f t="shared" si="0"/>
        <v>163631</v>
      </c>
      <c r="N4" s="23">
        <f t="shared" si="0"/>
        <v>184214</v>
      </c>
      <c r="O4" s="23">
        <f t="shared" si="0"/>
        <v>194772</v>
      </c>
      <c r="P4" s="23">
        <f t="shared" si="0"/>
        <v>164865</v>
      </c>
      <c r="Q4" s="23">
        <f t="shared" ref="Q4" si="1">SUM(Q5:Q12)</f>
        <v>175413</v>
      </c>
      <c r="R4" s="189">
        <v>165485</v>
      </c>
      <c r="S4" s="167">
        <v>170915</v>
      </c>
      <c r="U4" s="77"/>
      <c r="V4" s="77"/>
      <c r="W4" s="77"/>
      <c r="X4" s="77"/>
      <c r="Y4" s="77"/>
      <c r="Z4" s="77"/>
      <c r="AA4" s="75"/>
      <c r="AB4" s="97"/>
      <c r="AC4" s="97">
        <v>2007</v>
      </c>
      <c r="AD4" s="97">
        <v>2008</v>
      </c>
      <c r="AE4" s="97">
        <v>2009</v>
      </c>
      <c r="AF4" s="97">
        <v>2010</v>
      </c>
      <c r="AG4" s="97">
        <v>2011</v>
      </c>
      <c r="AH4" s="97">
        <v>2012</v>
      </c>
      <c r="AI4" s="97">
        <v>2013</v>
      </c>
      <c r="AJ4" s="97">
        <v>2014</v>
      </c>
      <c r="AK4" s="97">
        <v>2015</v>
      </c>
      <c r="AL4" s="97">
        <v>2016</v>
      </c>
      <c r="AM4" s="97">
        <v>2017</v>
      </c>
      <c r="AN4" s="97">
        <v>2018</v>
      </c>
      <c r="AO4" s="97">
        <v>2019</v>
      </c>
      <c r="AP4" s="97">
        <v>2020</v>
      </c>
      <c r="AQ4" s="97">
        <v>2021</v>
      </c>
      <c r="AR4" s="97">
        <v>2022</v>
      </c>
      <c r="AS4" s="97">
        <v>2023</v>
      </c>
      <c r="AT4" s="98">
        <v>2024</v>
      </c>
      <c r="AU4" s="98"/>
      <c r="AV4" s="98"/>
      <c r="AW4" s="98"/>
      <c r="AX4" s="98"/>
    </row>
    <row r="5" spans="1:50" x14ac:dyDescent="0.3">
      <c r="A5" s="24" t="s">
        <v>33</v>
      </c>
      <c r="B5" s="37">
        <v>12722</v>
      </c>
      <c r="C5" s="25">
        <v>20234</v>
      </c>
      <c r="D5" s="25">
        <v>25482</v>
      </c>
      <c r="E5" s="25">
        <v>31214</v>
      </c>
      <c r="F5" s="25">
        <v>36503</v>
      </c>
      <c r="G5" s="25">
        <v>31324</v>
      </c>
      <c r="H5" s="25">
        <v>33575</v>
      </c>
      <c r="I5" s="25">
        <v>40140</v>
      </c>
      <c r="J5" s="25">
        <v>41630</v>
      </c>
      <c r="K5" s="65">
        <v>43753</v>
      </c>
      <c r="L5" s="65">
        <v>44838</v>
      </c>
      <c r="M5" s="65">
        <v>43007</v>
      </c>
      <c r="N5" s="65">
        <v>55288</v>
      </c>
      <c r="O5" s="65">
        <v>62817</v>
      </c>
      <c r="P5" s="65">
        <v>52064</v>
      </c>
      <c r="Q5" s="65">
        <v>54950</v>
      </c>
      <c r="R5" s="165">
        <v>46230</v>
      </c>
      <c r="S5" s="168">
        <v>45090</v>
      </c>
      <c r="U5" s="77"/>
      <c r="V5" s="77"/>
      <c r="W5" s="77"/>
      <c r="X5" s="77"/>
      <c r="Y5" s="77"/>
      <c r="Z5" s="77"/>
      <c r="AA5" s="75"/>
      <c r="AB5" s="101" t="s">
        <v>33</v>
      </c>
      <c r="AC5" s="102">
        <f t="shared" ref="AC5:AT12" si="2">B5/B$4*100</f>
        <v>21.922765418483227</v>
      </c>
      <c r="AD5" s="102">
        <f t="shared" si="2"/>
        <v>23.85072374935169</v>
      </c>
      <c r="AE5" s="102">
        <f t="shared" si="2"/>
        <v>23.786498394444031</v>
      </c>
      <c r="AF5" s="102">
        <f t="shared" si="2"/>
        <v>24.673928509319715</v>
      </c>
      <c r="AG5" s="102">
        <f t="shared" si="2"/>
        <v>25.566621841205805</v>
      </c>
      <c r="AH5" s="102">
        <f t="shared" si="2"/>
        <v>24.19906831578378</v>
      </c>
      <c r="AI5" s="102">
        <f t="shared" si="2"/>
        <v>25.085173784405729</v>
      </c>
      <c r="AJ5" s="102">
        <f t="shared" si="2"/>
        <v>25.617461229178634</v>
      </c>
      <c r="AK5" s="102">
        <f t="shared" si="2"/>
        <v>26.57262311301184</v>
      </c>
      <c r="AL5" s="102">
        <f t="shared" si="2"/>
        <v>27.043414839172254</v>
      </c>
      <c r="AM5" s="102">
        <f t="shared" si="2"/>
        <v>27.313596491228072</v>
      </c>
      <c r="AN5" s="102">
        <f t="shared" si="2"/>
        <v>26.282917051170013</v>
      </c>
      <c r="AO5" s="102">
        <f t="shared" si="2"/>
        <v>30.012919756370309</v>
      </c>
      <c r="AP5" s="102">
        <f t="shared" si="2"/>
        <v>32.251555665085327</v>
      </c>
      <c r="AQ5" s="102">
        <f t="shared" si="2"/>
        <v>31.579777393625086</v>
      </c>
      <c r="AR5" s="102">
        <f t="shared" si="2"/>
        <v>31.326070473682112</v>
      </c>
      <c r="AS5" s="102">
        <f>R5/R$4*100</f>
        <v>27.936066712995135</v>
      </c>
      <c r="AT5" s="102">
        <f>S5/S$4*100</f>
        <v>26.381534680981773</v>
      </c>
      <c r="AU5" s="98"/>
      <c r="AV5" s="98"/>
      <c r="AW5" s="98"/>
      <c r="AX5" s="98"/>
    </row>
    <row r="6" spans="1:50" x14ac:dyDescent="0.3">
      <c r="A6" s="24" t="s">
        <v>34</v>
      </c>
      <c r="B6" s="37">
        <v>6710</v>
      </c>
      <c r="C6" s="25">
        <v>13441</v>
      </c>
      <c r="D6" s="25">
        <v>18398</v>
      </c>
      <c r="E6" s="25">
        <v>22351</v>
      </c>
      <c r="F6" s="25">
        <v>23383</v>
      </c>
      <c r="G6" s="25">
        <v>23908</v>
      </c>
      <c r="H6" s="25">
        <v>24502</v>
      </c>
      <c r="I6" s="25">
        <v>30323</v>
      </c>
      <c r="J6" s="25">
        <v>31021</v>
      </c>
      <c r="K6" s="65">
        <v>31807</v>
      </c>
      <c r="L6" s="65">
        <v>32355</v>
      </c>
      <c r="M6" s="65">
        <v>31085</v>
      </c>
      <c r="N6" s="65">
        <v>35587</v>
      </c>
      <c r="O6" s="65">
        <v>37928</v>
      </c>
      <c r="P6" s="65">
        <v>36607</v>
      </c>
      <c r="Q6" s="65">
        <v>36648</v>
      </c>
      <c r="R6" s="165">
        <v>31584</v>
      </c>
      <c r="S6" s="168">
        <v>33799</v>
      </c>
      <c r="U6" s="77"/>
      <c r="V6" s="77"/>
      <c r="W6" s="77"/>
      <c r="X6" s="77"/>
      <c r="Y6" s="77"/>
      <c r="Z6" s="77"/>
      <c r="AA6" s="75"/>
      <c r="AB6" s="101" t="s">
        <v>34</v>
      </c>
      <c r="AC6" s="102">
        <f t="shared" si="2"/>
        <v>11.562785407799279</v>
      </c>
      <c r="AD6" s="102">
        <f t="shared" si="2"/>
        <v>15.843509830732236</v>
      </c>
      <c r="AE6" s="102">
        <f t="shared" si="2"/>
        <v>17.173848106937495</v>
      </c>
      <c r="AF6" s="102">
        <f t="shared" si="2"/>
        <v>17.667936698654611</v>
      </c>
      <c r="AG6" s="102">
        <f t="shared" si="2"/>
        <v>16.377402364543062</v>
      </c>
      <c r="AH6" s="102">
        <f t="shared" si="2"/>
        <v>18.469905672767165</v>
      </c>
      <c r="AI6" s="102">
        <f t="shared" si="2"/>
        <v>18.306386539553511</v>
      </c>
      <c r="AJ6" s="102">
        <f t="shared" si="2"/>
        <v>19.352224136830685</v>
      </c>
      <c r="AK6" s="102">
        <f t="shared" si="2"/>
        <v>19.800848945201544</v>
      </c>
      <c r="AL6" s="102">
        <f t="shared" si="2"/>
        <v>19.659678097263086</v>
      </c>
      <c r="AM6" s="102">
        <f t="shared" si="2"/>
        <v>19.709429824561404</v>
      </c>
      <c r="AN6" s="102">
        <f t="shared" si="2"/>
        <v>18.99701156871253</v>
      </c>
      <c r="AO6" s="102">
        <f t="shared" si="2"/>
        <v>19.31829285504902</v>
      </c>
      <c r="AP6" s="102">
        <f t="shared" si="2"/>
        <v>19.473024870104531</v>
      </c>
      <c r="AQ6" s="102">
        <f t="shared" si="2"/>
        <v>22.204227701452702</v>
      </c>
      <c r="AR6" s="102">
        <f t="shared" si="2"/>
        <v>20.892408202356723</v>
      </c>
      <c r="AS6" s="102">
        <f t="shared" si="2"/>
        <v>19.085717738767862</v>
      </c>
      <c r="AT6" s="102">
        <f t="shared" si="2"/>
        <v>19.77532691688851</v>
      </c>
      <c r="AU6" s="98"/>
      <c r="AV6" s="98"/>
      <c r="AW6" s="98"/>
      <c r="AX6" s="98"/>
    </row>
    <row r="7" spans="1:50" x14ac:dyDescent="0.3">
      <c r="A7" s="24" t="s">
        <v>35</v>
      </c>
      <c r="B7" s="37">
        <v>5553</v>
      </c>
      <c r="C7" s="25">
        <v>10135</v>
      </c>
      <c r="D7" s="25">
        <v>12338</v>
      </c>
      <c r="E7" s="25">
        <v>15247</v>
      </c>
      <c r="F7" s="25">
        <v>24431</v>
      </c>
      <c r="G7" s="25">
        <v>18581</v>
      </c>
      <c r="H7" s="25">
        <v>19303</v>
      </c>
      <c r="I7" s="25">
        <v>23899</v>
      </c>
      <c r="J7" s="25">
        <v>23098</v>
      </c>
      <c r="K7" s="65">
        <v>22457</v>
      </c>
      <c r="L7" s="65">
        <v>20492</v>
      </c>
      <c r="M7" s="65">
        <v>20929</v>
      </c>
      <c r="N7" s="65">
        <v>20732</v>
      </c>
      <c r="O7" s="65">
        <v>20324</v>
      </c>
      <c r="P7" s="65">
        <v>14511</v>
      </c>
      <c r="Q7" s="65">
        <v>14647</v>
      </c>
      <c r="R7" s="165">
        <v>15195</v>
      </c>
      <c r="S7" s="168">
        <v>15754</v>
      </c>
      <c r="U7" s="77"/>
      <c r="V7" s="77"/>
      <c r="W7" s="77"/>
      <c r="X7" s="77"/>
      <c r="Y7" s="77"/>
      <c r="Z7" s="77"/>
      <c r="AA7" s="75"/>
      <c r="AB7" s="101" t="s">
        <v>35</v>
      </c>
      <c r="AC7" s="102">
        <f t="shared" si="2"/>
        <v>9.5690234529820266</v>
      </c>
      <c r="AD7" s="102">
        <f t="shared" si="2"/>
        <v>11.946579282380123</v>
      </c>
      <c r="AE7" s="102">
        <f t="shared" si="2"/>
        <v>11.517063699499664</v>
      </c>
      <c r="AF7" s="102">
        <f t="shared" si="2"/>
        <v>12.052392771884337</v>
      </c>
      <c r="AG7" s="102">
        <f t="shared" si="2"/>
        <v>17.111419286154536</v>
      </c>
      <c r="AH7" s="102">
        <f t="shared" si="2"/>
        <v>14.354580780729743</v>
      </c>
      <c r="AI7" s="102">
        <f t="shared" si="2"/>
        <v>14.422013687576582</v>
      </c>
      <c r="AJ7" s="102">
        <f t="shared" si="2"/>
        <v>15.252409215648733</v>
      </c>
      <c r="AK7" s="102">
        <f t="shared" si="2"/>
        <v>14.743561101713848</v>
      </c>
      <c r="AL7" s="102">
        <f t="shared" si="2"/>
        <v>13.880510297426262</v>
      </c>
      <c r="AM7" s="102">
        <f t="shared" si="2"/>
        <v>12.482943469785575</v>
      </c>
      <c r="AN7" s="102">
        <f t="shared" si="2"/>
        <v>12.79036368414298</v>
      </c>
      <c r="AO7" s="102">
        <f t="shared" si="2"/>
        <v>11.254302061732551</v>
      </c>
      <c r="AP7" s="102">
        <f t="shared" si="2"/>
        <v>10.434764750580165</v>
      </c>
      <c r="AQ7" s="102">
        <f t="shared" si="2"/>
        <v>8.8017468838140296</v>
      </c>
      <c r="AR7" s="102">
        <f t="shared" si="2"/>
        <v>8.3500082662060393</v>
      </c>
      <c r="AS7" s="102">
        <f t="shared" si="2"/>
        <v>9.1821010967761438</v>
      </c>
      <c r="AT7" s="102">
        <f t="shared" si="2"/>
        <v>9.2174472691103766</v>
      </c>
      <c r="AU7" s="98"/>
      <c r="AV7" s="98"/>
      <c r="AW7" s="98"/>
      <c r="AX7" s="98"/>
    </row>
    <row r="8" spans="1:50" x14ac:dyDescent="0.3">
      <c r="A8" s="24" t="s">
        <v>36</v>
      </c>
      <c r="B8" s="37">
        <v>2590</v>
      </c>
      <c r="C8" s="25">
        <v>4817</v>
      </c>
      <c r="D8" s="25">
        <v>7854</v>
      </c>
      <c r="E8" s="25">
        <v>10068</v>
      </c>
      <c r="F8" s="25">
        <v>13437</v>
      </c>
      <c r="G8" s="25">
        <v>5707</v>
      </c>
      <c r="H8" s="25">
        <v>4064</v>
      </c>
      <c r="I8" s="25">
        <v>2788</v>
      </c>
      <c r="J8" s="25">
        <v>3017</v>
      </c>
      <c r="K8" s="65">
        <v>3636</v>
      </c>
      <c r="L8" s="65">
        <v>5604</v>
      </c>
      <c r="M8" s="65">
        <v>5741</v>
      </c>
      <c r="N8" s="65">
        <v>5378</v>
      </c>
      <c r="O8" s="65">
        <v>4697</v>
      </c>
      <c r="P8" s="65">
        <v>4148</v>
      </c>
      <c r="Q8" s="65">
        <v>5518</v>
      </c>
      <c r="R8" s="165">
        <v>5632</v>
      </c>
      <c r="S8" s="168">
        <v>5015</v>
      </c>
      <c r="U8" s="77"/>
      <c r="V8" s="77"/>
      <c r="W8" s="77"/>
      <c r="X8" s="77"/>
      <c r="Y8" s="77"/>
      <c r="Z8" s="77"/>
      <c r="AA8" s="75"/>
      <c r="AB8" s="101" t="s">
        <v>36</v>
      </c>
      <c r="AC8" s="102">
        <f t="shared" si="2"/>
        <v>4.4631317743964436</v>
      </c>
      <c r="AD8" s="102">
        <f t="shared" si="2"/>
        <v>5.6780140506388799</v>
      </c>
      <c r="AE8" s="102">
        <f t="shared" si="2"/>
        <v>7.3314166231050706</v>
      </c>
      <c r="AF8" s="102">
        <f t="shared" si="2"/>
        <v>7.958515801622057</v>
      </c>
      <c r="AG8" s="102">
        <f t="shared" si="2"/>
        <v>9.4112455874936973</v>
      </c>
      <c r="AH8" s="102">
        <f t="shared" si="2"/>
        <v>4.4088903996353608</v>
      </c>
      <c r="AI8" s="102">
        <f t="shared" si="2"/>
        <v>3.0363707002181646</v>
      </c>
      <c r="AJ8" s="102">
        <f t="shared" si="2"/>
        <v>1.7793094645478333</v>
      </c>
      <c r="AK8" s="102">
        <f t="shared" si="2"/>
        <v>1.92576516771455</v>
      </c>
      <c r="AL8" s="102">
        <f t="shared" si="2"/>
        <v>2.2473854674017848</v>
      </c>
      <c r="AM8" s="102">
        <f t="shared" si="2"/>
        <v>3.4137426900584793</v>
      </c>
      <c r="AN8" s="102">
        <f t="shared" si="2"/>
        <v>3.5085038898497225</v>
      </c>
      <c r="AO8" s="102">
        <f t="shared" si="2"/>
        <v>2.9194306621646562</v>
      </c>
      <c r="AP8" s="102">
        <f t="shared" si="2"/>
        <v>2.4115375926724578</v>
      </c>
      <c r="AQ8" s="102">
        <f t="shared" si="2"/>
        <v>2.5159979377066084</v>
      </c>
      <c r="AR8" s="102">
        <f t="shared" si="2"/>
        <v>3.1457189603963216</v>
      </c>
      <c r="AS8" s="102">
        <f t="shared" si="2"/>
        <v>3.403329606913013</v>
      </c>
      <c r="AT8" s="102">
        <f t="shared" si="2"/>
        <v>2.9342070619898779</v>
      </c>
      <c r="AU8" s="98"/>
      <c r="AV8" s="98"/>
      <c r="AW8" s="98"/>
      <c r="AX8" s="98"/>
    </row>
    <row r="9" spans="1:50" x14ac:dyDescent="0.3">
      <c r="A9" s="24" t="s">
        <v>37</v>
      </c>
      <c r="B9" s="37">
        <v>2986</v>
      </c>
      <c r="C9" s="25">
        <v>5019</v>
      </c>
      <c r="D9" s="25">
        <v>6612</v>
      </c>
      <c r="E9" s="25">
        <v>7384</v>
      </c>
      <c r="F9" s="25">
        <v>7709</v>
      </c>
      <c r="G9" s="25">
        <v>8057</v>
      </c>
      <c r="H9" s="25">
        <v>8381</v>
      </c>
      <c r="I9" s="25">
        <v>10332</v>
      </c>
      <c r="J9" s="25">
        <v>10249</v>
      </c>
      <c r="K9" s="65">
        <v>9742</v>
      </c>
      <c r="L9" s="65">
        <v>10530</v>
      </c>
      <c r="M9" s="65">
        <v>11177</v>
      </c>
      <c r="N9" s="65">
        <v>13635</v>
      </c>
      <c r="O9" s="65">
        <v>14057</v>
      </c>
      <c r="P9" s="65">
        <v>14297</v>
      </c>
      <c r="Q9" s="65">
        <v>16809</v>
      </c>
      <c r="R9" s="165">
        <v>16725</v>
      </c>
      <c r="S9" s="168">
        <v>18507</v>
      </c>
      <c r="U9" s="77"/>
      <c r="V9" s="77"/>
      <c r="W9" s="77"/>
      <c r="X9" s="77"/>
      <c r="Y9" s="77"/>
      <c r="Z9" s="77"/>
      <c r="AA9" s="75"/>
      <c r="AB9" s="101" t="s">
        <v>37</v>
      </c>
      <c r="AC9" s="102">
        <f t="shared" si="2"/>
        <v>5.145525667315745</v>
      </c>
      <c r="AD9" s="102">
        <f t="shared" si="2"/>
        <v>5.9161205148757601</v>
      </c>
      <c r="AE9" s="102">
        <f t="shared" si="2"/>
        <v>6.1720558584123664</v>
      </c>
      <c r="AF9" s="102">
        <f t="shared" si="2"/>
        <v>5.8368773022623426</v>
      </c>
      <c r="AG9" s="102">
        <f t="shared" si="2"/>
        <v>5.3993668403653272</v>
      </c>
      <c r="AH9" s="102">
        <f t="shared" si="2"/>
        <v>6.2243613018857724</v>
      </c>
      <c r="AI9" s="102">
        <f t="shared" si="2"/>
        <v>6.2617674307402647</v>
      </c>
      <c r="AJ9" s="102">
        <f t="shared" si="2"/>
        <v>6.5939115450890293</v>
      </c>
      <c r="AK9" s="102">
        <f t="shared" si="2"/>
        <v>6.5419844891966932</v>
      </c>
      <c r="AL9" s="102">
        <f t="shared" si="2"/>
        <v>6.0214601824609986</v>
      </c>
      <c r="AM9" s="102">
        <f t="shared" si="2"/>
        <v>6.4144736842105265</v>
      </c>
      <c r="AN9" s="102">
        <f t="shared" si="2"/>
        <v>6.8306127811967166</v>
      </c>
      <c r="AO9" s="102">
        <f t="shared" si="2"/>
        <v>7.4017175676115823</v>
      </c>
      <c r="AP9" s="102">
        <f t="shared" si="2"/>
        <v>7.2171564701291766</v>
      </c>
      <c r="AQ9" s="102">
        <f t="shared" si="2"/>
        <v>8.6719437115215481</v>
      </c>
      <c r="AR9" s="102">
        <f t="shared" si="2"/>
        <v>9.5825280908484558</v>
      </c>
      <c r="AS9" s="102">
        <f t="shared" si="2"/>
        <v>10.106656192404145</v>
      </c>
      <c r="AT9" s="102">
        <f t="shared" si="2"/>
        <v>10.828189450896645</v>
      </c>
      <c r="AU9" s="98"/>
      <c r="AV9" s="98"/>
      <c r="AW9" s="98"/>
      <c r="AX9" s="98"/>
    </row>
    <row r="10" spans="1:50" x14ac:dyDescent="0.3">
      <c r="A10" s="24" t="s">
        <v>38</v>
      </c>
      <c r="B10" s="37">
        <v>1196</v>
      </c>
      <c r="C10" s="25">
        <v>1612</v>
      </c>
      <c r="D10" s="25">
        <v>1630</v>
      </c>
      <c r="E10" s="25">
        <v>1939</v>
      </c>
      <c r="F10" s="25">
        <v>1404</v>
      </c>
      <c r="G10" s="25">
        <v>1974</v>
      </c>
      <c r="H10" s="25">
        <v>2071</v>
      </c>
      <c r="I10" s="25">
        <v>2085</v>
      </c>
      <c r="J10" s="25">
        <v>2262</v>
      </c>
      <c r="K10" s="65">
        <v>2215</v>
      </c>
      <c r="L10" s="65">
        <v>1808</v>
      </c>
      <c r="M10" s="65">
        <v>2483</v>
      </c>
      <c r="N10" s="65">
        <v>2041</v>
      </c>
      <c r="O10" s="65">
        <v>1537</v>
      </c>
      <c r="P10" s="65">
        <v>1472</v>
      </c>
      <c r="Q10" s="65">
        <v>2109</v>
      </c>
      <c r="R10" s="165">
        <v>2110</v>
      </c>
      <c r="S10" s="168">
        <v>2014</v>
      </c>
      <c r="U10" s="77"/>
      <c r="V10" s="77"/>
      <c r="W10" s="77"/>
      <c r="X10" s="77"/>
      <c r="Y10" s="77"/>
      <c r="Z10" s="77"/>
      <c r="AA10" s="75"/>
      <c r="AB10" s="101" t="s">
        <v>38</v>
      </c>
      <c r="AC10" s="102">
        <f t="shared" si="2"/>
        <v>2.0609674139683962</v>
      </c>
      <c r="AD10" s="102">
        <f t="shared" si="2"/>
        <v>1.9001367344052051</v>
      </c>
      <c r="AE10" s="102">
        <f t="shared" si="2"/>
        <v>1.5215443208124859</v>
      </c>
      <c r="AF10" s="102">
        <f t="shared" si="2"/>
        <v>1.5327336252825954</v>
      </c>
      <c r="AG10" s="102">
        <f t="shared" si="2"/>
        <v>0.98335854765506814</v>
      </c>
      <c r="AH10" s="102">
        <f t="shared" si="2"/>
        <v>1.5249955578903456</v>
      </c>
      <c r="AI10" s="102">
        <f t="shared" si="2"/>
        <v>1.5473237500373569</v>
      </c>
      <c r="AJ10" s="102">
        <f t="shared" si="2"/>
        <v>1.3306528814857361</v>
      </c>
      <c r="AK10" s="102">
        <f t="shared" si="2"/>
        <v>1.443845147288801</v>
      </c>
      <c r="AL10" s="102">
        <f t="shared" si="2"/>
        <v>1.3690755803891512</v>
      </c>
      <c r="AM10" s="102">
        <f t="shared" si="2"/>
        <v>1.101364522417154</v>
      </c>
      <c r="AN10" s="102">
        <f t="shared" si="2"/>
        <v>1.5174386271550011</v>
      </c>
      <c r="AO10" s="102">
        <f t="shared" si="2"/>
        <v>1.1079505357898967</v>
      </c>
      <c r="AP10" s="102">
        <f t="shared" si="2"/>
        <v>0.78912780071057442</v>
      </c>
      <c r="AQ10" s="102">
        <f t="shared" si="2"/>
        <v>0.89285172717071537</v>
      </c>
      <c r="AR10" s="102">
        <f t="shared" si="2"/>
        <v>1.2023054163602471</v>
      </c>
      <c r="AS10" s="102">
        <f t="shared" si="2"/>
        <v>1.275040033839925</v>
      </c>
      <c r="AT10" s="102">
        <f t="shared" si="2"/>
        <v>1.1783635140274407</v>
      </c>
      <c r="AU10" s="98"/>
      <c r="AV10" s="98"/>
      <c r="AW10" s="98"/>
      <c r="AX10" s="98"/>
    </row>
    <row r="11" spans="1:50" x14ac:dyDescent="0.3">
      <c r="A11" s="24" t="s">
        <v>39</v>
      </c>
      <c r="B11" s="37">
        <v>24236</v>
      </c>
      <c r="C11" s="25">
        <v>29167</v>
      </c>
      <c r="D11" s="25">
        <v>34467</v>
      </c>
      <c r="E11" s="25">
        <v>38067</v>
      </c>
      <c r="F11" s="25">
        <v>35802</v>
      </c>
      <c r="G11" s="25">
        <v>39671</v>
      </c>
      <c r="H11" s="25">
        <v>41660</v>
      </c>
      <c r="I11" s="25">
        <v>47043</v>
      </c>
      <c r="J11" s="25">
        <v>45253</v>
      </c>
      <c r="K11" s="65">
        <v>48102</v>
      </c>
      <c r="L11" s="65">
        <v>48473</v>
      </c>
      <c r="M11" s="65">
        <v>49150</v>
      </c>
      <c r="N11" s="65">
        <v>51484</v>
      </c>
      <c r="O11" s="65">
        <v>53375</v>
      </c>
      <c r="P11" s="65">
        <v>41727</v>
      </c>
      <c r="Q11" s="65">
        <v>44692</v>
      </c>
      <c r="R11" s="165">
        <v>47966</v>
      </c>
      <c r="S11" s="168">
        <v>50669</v>
      </c>
      <c r="U11" s="77"/>
      <c r="V11" s="77"/>
      <c r="W11" s="77"/>
      <c r="X11" s="77"/>
      <c r="Y11" s="77"/>
      <c r="Z11" s="77"/>
      <c r="AA11" s="75"/>
      <c r="AB11" s="101" t="s">
        <v>39</v>
      </c>
      <c r="AC11" s="102">
        <f t="shared" si="2"/>
        <v>41.763884820182319</v>
      </c>
      <c r="AD11" s="102">
        <f t="shared" si="2"/>
        <v>34.380451695035127</v>
      </c>
      <c r="AE11" s="102">
        <f t="shared" si="2"/>
        <v>32.173661414382792</v>
      </c>
      <c r="AF11" s="102">
        <f t="shared" si="2"/>
        <v>30.091062874488166</v>
      </c>
      <c r="AG11" s="102">
        <f t="shared" si="2"/>
        <v>25.075642965204239</v>
      </c>
      <c r="AH11" s="102">
        <f t="shared" si="2"/>
        <v>30.647466452415351</v>
      </c>
      <c r="AI11" s="102">
        <f t="shared" si="2"/>
        <v>31.125788231074981</v>
      </c>
      <c r="AJ11" s="102">
        <f t="shared" si="2"/>
        <v>30.022975301550829</v>
      </c>
      <c r="AK11" s="102">
        <f t="shared" si="2"/>
        <v>28.885200906392622</v>
      </c>
      <c r="AL11" s="102">
        <f t="shared" si="2"/>
        <v>29.731500482112395</v>
      </c>
      <c r="AM11" s="102">
        <f t="shared" si="2"/>
        <v>29.527899610136455</v>
      </c>
      <c r="AN11" s="102">
        <f t="shared" si="2"/>
        <v>30.037095660357753</v>
      </c>
      <c r="AO11" s="102">
        <f t="shared" si="2"/>
        <v>27.947930124746218</v>
      </c>
      <c r="AP11" s="102">
        <f t="shared" si="2"/>
        <v>27.403836280368843</v>
      </c>
      <c r="AQ11" s="102">
        <f t="shared" si="2"/>
        <v>25.309798926394322</v>
      </c>
      <c r="AR11" s="102">
        <f t="shared" si="2"/>
        <v>25.478157263144691</v>
      </c>
      <c r="AS11" s="102">
        <f t="shared" si="2"/>
        <v>28.985104390125993</v>
      </c>
      <c r="AT11" s="102">
        <f t="shared" si="2"/>
        <v>29.645730333791654</v>
      </c>
      <c r="AU11" s="98"/>
      <c r="AV11" s="98"/>
      <c r="AW11" s="98"/>
      <c r="AX11" s="98"/>
    </row>
    <row r="12" spans="1:50" ht="17.25" thickBot="1" x14ac:dyDescent="0.35">
      <c r="A12" s="27" t="s">
        <v>40</v>
      </c>
      <c r="B12" s="38">
        <v>2038</v>
      </c>
      <c r="C12" s="29">
        <v>411</v>
      </c>
      <c r="D12" s="29">
        <v>347</v>
      </c>
      <c r="E12" s="29">
        <v>236</v>
      </c>
      <c r="F12" s="29">
        <v>107</v>
      </c>
      <c r="G12" s="29">
        <v>221</v>
      </c>
      <c r="H12" s="29">
        <v>288</v>
      </c>
      <c r="I12" s="29">
        <v>80</v>
      </c>
      <c r="J12" s="29">
        <v>135</v>
      </c>
      <c r="K12" s="68">
        <v>76</v>
      </c>
      <c r="L12" s="68">
        <v>60</v>
      </c>
      <c r="M12" s="68">
        <v>59</v>
      </c>
      <c r="N12" s="68">
        <v>69</v>
      </c>
      <c r="O12" s="68">
        <v>37</v>
      </c>
      <c r="P12" s="68">
        <v>39</v>
      </c>
      <c r="Q12" s="68">
        <v>40</v>
      </c>
      <c r="R12" s="190">
        <v>43</v>
      </c>
      <c r="S12" s="169">
        <v>67</v>
      </c>
      <c r="U12" s="77"/>
      <c r="V12" s="77"/>
      <c r="W12" s="77"/>
      <c r="X12" s="77"/>
      <c r="Y12" s="77"/>
      <c r="Z12" s="77"/>
      <c r="AA12" s="75"/>
      <c r="AB12" s="101" t="s">
        <v>40</v>
      </c>
      <c r="AC12" s="102">
        <f t="shared" si="2"/>
        <v>3.5119160448725677</v>
      </c>
      <c r="AD12" s="102">
        <f t="shared" si="2"/>
        <v>0.48446414258097975</v>
      </c>
      <c r="AE12" s="102">
        <f t="shared" si="2"/>
        <v>0.32391158240609363</v>
      </c>
      <c r="AF12" s="102">
        <f t="shared" si="2"/>
        <v>0.18655241648617457</v>
      </c>
      <c r="AG12" s="102">
        <f t="shared" si="2"/>
        <v>7.4942567378270861E-2</v>
      </c>
      <c r="AH12" s="102">
        <f t="shared" si="2"/>
        <v>0.1707315188924855</v>
      </c>
      <c r="AI12" s="102">
        <f t="shared" si="2"/>
        <v>0.21517587639341323</v>
      </c>
      <c r="AJ12" s="102">
        <f t="shared" si="2"/>
        <v>5.1056225668517453E-2</v>
      </c>
      <c r="AK12" s="102">
        <f t="shared" si="2"/>
        <v>8.6171129480100847E-2</v>
      </c>
      <c r="AL12" s="102">
        <f t="shared" si="2"/>
        <v>4.6975053774074717E-2</v>
      </c>
      <c r="AM12" s="102">
        <f t="shared" si="2"/>
        <v>3.6549707602339179E-2</v>
      </c>
      <c r="AN12" s="102">
        <f t="shared" si="2"/>
        <v>3.6056737415281946E-2</v>
      </c>
      <c r="AO12" s="102">
        <f t="shared" si="2"/>
        <v>3.7456436535768182E-2</v>
      </c>
      <c r="AP12" s="102">
        <f t="shared" si="2"/>
        <v>1.8996570348920789E-2</v>
      </c>
      <c r="AQ12" s="102">
        <f t="shared" si="2"/>
        <v>2.3655718314984985E-2</v>
      </c>
      <c r="AR12" s="102">
        <f t="shared" si="2"/>
        <v>2.2803327005410091E-2</v>
      </c>
      <c r="AS12" s="102">
        <f t="shared" si="2"/>
        <v>2.5984228177780462E-2</v>
      </c>
      <c r="AT12" s="102">
        <f t="shared" si="2"/>
        <v>3.9200772313723195E-2</v>
      </c>
      <c r="AU12" s="98"/>
      <c r="AV12" s="98"/>
      <c r="AW12" s="98"/>
      <c r="AX12" s="98"/>
    </row>
    <row r="13" spans="1:50" x14ac:dyDescent="0.3">
      <c r="A13" s="30" t="s">
        <v>41</v>
      </c>
      <c r="B13" s="30"/>
      <c r="C13" s="30"/>
      <c r="D13" s="30"/>
      <c r="E13" s="30"/>
      <c r="F13" s="30"/>
      <c r="G13" s="30"/>
      <c r="H13" s="30"/>
      <c r="U13" s="77"/>
      <c r="V13" s="77"/>
      <c r="W13" s="77"/>
      <c r="X13" s="77"/>
      <c r="Y13" s="77"/>
      <c r="Z13" s="77"/>
      <c r="AA13" s="77"/>
      <c r="AB13" s="96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</row>
    <row r="14" spans="1:50" x14ac:dyDescent="0.3">
      <c r="A14" s="40" t="s">
        <v>96</v>
      </c>
      <c r="B14" s="40"/>
      <c r="C14" s="40"/>
      <c r="D14" s="40"/>
      <c r="E14" s="40"/>
      <c r="F14" s="40"/>
      <c r="G14" s="40"/>
      <c r="H14" s="40"/>
      <c r="U14" s="77"/>
      <c r="V14" s="77"/>
      <c r="W14" s="77"/>
      <c r="X14" s="77"/>
      <c r="Y14" s="77"/>
      <c r="Z14" s="77"/>
      <c r="AA14" s="77"/>
      <c r="AB14" s="96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</row>
    <row r="15" spans="1:50" x14ac:dyDescent="0.3">
      <c r="U15" s="77"/>
      <c r="V15" s="77"/>
      <c r="W15" s="77"/>
      <c r="X15" s="77"/>
      <c r="Y15" s="77"/>
      <c r="Z15" s="77"/>
      <c r="AA15" s="77"/>
      <c r="AB15" s="96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</row>
    <row r="16" spans="1:50" x14ac:dyDescent="0.3">
      <c r="A16" s="121" t="s">
        <v>151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87"/>
      <c r="P16" s="88"/>
      <c r="Q16" s="90"/>
      <c r="R16" s="95"/>
      <c r="S16" s="118"/>
      <c r="T16" s="8"/>
      <c r="U16" s="93"/>
      <c r="V16" s="93"/>
      <c r="W16" s="93"/>
      <c r="X16" s="93"/>
      <c r="Y16" s="93"/>
      <c r="Z16" s="93"/>
      <c r="AA16" s="77"/>
      <c r="AB16" s="96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</row>
    <row r="17" spans="1:50" x14ac:dyDescent="0.3">
      <c r="N17" s="17" t="s">
        <v>92</v>
      </c>
      <c r="O17" s="63"/>
      <c r="P17" s="63"/>
      <c r="Q17" s="63"/>
      <c r="R17" s="63"/>
      <c r="S17" s="63"/>
      <c r="T17" s="2"/>
      <c r="U17" s="91"/>
      <c r="V17" s="91"/>
      <c r="W17" s="91"/>
      <c r="X17" s="91"/>
      <c r="Y17" s="91"/>
      <c r="Z17" s="91"/>
      <c r="AA17" s="77"/>
      <c r="AB17" s="96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98"/>
      <c r="AW17" s="98"/>
      <c r="AX17" s="98"/>
    </row>
    <row r="18" spans="1:50" x14ac:dyDescent="0.3">
      <c r="B18" s="126" t="s">
        <v>17</v>
      </c>
      <c r="C18" s="123" t="s">
        <v>18</v>
      </c>
      <c r="D18" s="124"/>
      <c r="E18" s="125"/>
      <c r="F18" s="20" t="s">
        <v>19</v>
      </c>
      <c r="G18" s="123" t="s">
        <v>21</v>
      </c>
      <c r="H18" s="124"/>
      <c r="I18" s="125"/>
      <c r="J18" s="20" t="s">
        <v>22</v>
      </c>
      <c r="K18" s="20" t="s">
        <v>24</v>
      </c>
      <c r="L18" s="20" t="s">
        <v>25</v>
      </c>
      <c r="M18" s="79" t="s">
        <v>116</v>
      </c>
      <c r="N18" s="21" t="s">
        <v>27</v>
      </c>
      <c r="O18" s="63"/>
      <c r="P18" s="63"/>
      <c r="Q18" s="63"/>
      <c r="R18" s="63"/>
      <c r="S18" s="63"/>
      <c r="T18" s="13"/>
      <c r="U18" s="107"/>
      <c r="V18" s="107"/>
      <c r="W18" s="107"/>
      <c r="X18" s="107"/>
      <c r="Y18" s="107"/>
      <c r="Z18" s="77"/>
      <c r="AA18" s="77"/>
      <c r="AB18" s="96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8"/>
      <c r="AT18" s="98"/>
      <c r="AU18" s="98"/>
      <c r="AV18" s="98"/>
      <c r="AW18" s="98"/>
      <c r="AX18" s="98"/>
    </row>
    <row r="19" spans="1:50" x14ac:dyDescent="0.3">
      <c r="B19" s="126"/>
      <c r="C19" s="85" t="s">
        <v>141</v>
      </c>
      <c r="D19" s="32" t="s">
        <v>32</v>
      </c>
      <c r="E19" s="122" t="s">
        <v>29</v>
      </c>
      <c r="F19" s="20" t="s">
        <v>20</v>
      </c>
      <c r="G19" s="32" t="s">
        <v>30</v>
      </c>
      <c r="H19" s="32" t="s">
        <v>31</v>
      </c>
      <c r="I19" s="122" t="s">
        <v>29</v>
      </c>
      <c r="J19" s="20" t="s">
        <v>23</v>
      </c>
      <c r="K19" s="20" t="s">
        <v>1</v>
      </c>
      <c r="L19" s="20" t="s">
        <v>26</v>
      </c>
      <c r="M19" s="73" t="s">
        <v>117</v>
      </c>
      <c r="N19" s="21" t="s">
        <v>28</v>
      </c>
      <c r="O19" s="63"/>
      <c r="P19" s="63"/>
      <c r="Q19" s="63"/>
      <c r="R19" s="63"/>
      <c r="S19" s="63"/>
      <c r="T19" s="3"/>
      <c r="U19" s="112"/>
      <c r="V19" s="112"/>
      <c r="W19" s="112"/>
      <c r="X19" s="112"/>
      <c r="Y19" s="112"/>
      <c r="Z19" s="77"/>
      <c r="AA19" s="77"/>
      <c r="AB19" s="96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</row>
    <row r="20" spans="1:50" ht="17.25" thickBot="1" x14ac:dyDescent="0.35">
      <c r="B20" s="126"/>
      <c r="C20" s="86" t="s">
        <v>142</v>
      </c>
      <c r="D20" s="20" t="s">
        <v>1</v>
      </c>
      <c r="E20" s="132"/>
      <c r="F20" s="33"/>
      <c r="G20" s="20" t="s">
        <v>1</v>
      </c>
      <c r="H20" s="20" t="s">
        <v>1</v>
      </c>
      <c r="I20" s="132"/>
      <c r="J20" s="33"/>
      <c r="K20" s="33"/>
      <c r="L20" s="33"/>
      <c r="M20" s="73" t="s">
        <v>118</v>
      </c>
      <c r="N20" s="34"/>
      <c r="O20" s="63"/>
      <c r="P20" s="63"/>
      <c r="Q20" s="63"/>
      <c r="R20" s="63"/>
      <c r="S20" s="63"/>
      <c r="T20" s="7"/>
      <c r="U20" s="94"/>
      <c r="V20" s="94"/>
      <c r="W20" s="94"/>
      <c r="X20" s="94"/>
      <c r="Y20" s="94"/>
      <c r="Z20" s="77"/>
      <c r="AA20" s="77"/>
      <c r="AB20" s="96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</row>
    <row r="21" spans="1:50" x14ac:dyDescent="0.3">
      <c r="A21" s="170" t="s">
        <v>0</v>
      </c>
      <c r="B21" s="167">
        <v>170915</v>
      </c>
      <c r="C21" s="167">
        <v>29</v>
      </c>
      <c r="D21" s="167">
        <v>19925</v>
      </c>
      <c r="E21" s="167">
        <f>C21+D21</f>
        <v>19954</v>
      </c>
      <c r="F21" s="167">
        <v>79149</v>
      </c>
      <c r="G21" s="167">
        <v>24159</v>
      </c>
      <c r="H21" s="167">
        <v>666</v>
      </c>
      <c r="I21" s="167">
        <f>G21+H21</f>
        <v>24825</v>
      </c>
      <c r="J21" s="167">
        <v>2489</v>
      </c>
      <c r="K21" s="167">
        <v>7396</v>
      </c>
      <c r="L21" s="167">
        <v>5477</v>
      </c>
      <c r="M21" s="167">
        <v>2644</v>
      </c>
      <c r="N21" s="167">
        <v>28981</v>
      </c>
      <c r="O21" s="63"/>
      <c r="P21" s="63"/>
      <c r="Q21" s="63"/>
      <c r="R21" s="63"/>
      <c r="S21" s="63"/>
      <c r="U21" s="77"/>
      <c r="V21" s="77"/>
      <c r="W21" s="77"/>
      <c r="X21" s="77"/>
      <c r="Y21" s="77"/>
      <c r="Z21" s="77"/>
      <c r="AA21" s="77"/>
      <c r="AB21" s="96"/>
      <c r="AC21" s="98"/>
      <c r="AD21" s="98"/>
      <c r="AE21" s="98"/>
      <c r="AF21" s="98"/>
      <c r="AG21" s="98"/>
      <c r="AH21" s="98"/>
      <c r="AI21" s="98"/>
      <c r="AJ21" s="98"/>
      <c r="AK21" s="98"/>
      <c r="AL21" s="98"/>
      <c r="AM21" s="98"/>
      <c r="AN21" s="98"/>
      <c r="AO21" s="98"/>
      <c r="AP21" s="98"/>
      <c r="AQ21" s="98"/>
      <c r="AR21" s="98"/>
      <c r="AS21" s="98"/>
      <c r="AT21" s="98"/>
      <c r="AU21" s="98"/>
      <c r="AV21" s="98"/>
      <c r="AW21" s="98"/>
      <c r="AX21" s="98"/>
    </row>
    <row r="22" spans="1:50" x14ac:dyDescent="0.3">
      <c r="A22" s="141" t="s">
        <v>33</v>
      </c>
      <c r="B22" s="168">
        <v>45090</v>
      </c>
      <c r="C22" s="168">
        <v>8</v>
      </c>
      <c r="D22" s="168">
        <v>3247</v>
      </c>
      <c r="E22" s="168">
        <f t="shared" ref="E22:E29" si="3">C22+D22</f>
        <v>3255</v>
      </c>
      <c r="F22" s="168">
        <v>28922</v>
      </c>
      <c r="G22" s="168">
        <v>1471</v>
      </c>
      <c r="H22" s="168">
        <v>52</v>
      </c>
      <c r="I22" s="168">
        <f t="shared" ref="I22:I29" si="4">G22+H22</f>
        <v>1523</v>
      </c>
      <c r="J22" s="168">
        <v>500</v>
      </c>
      <c r="K22" s="168">
        <v>726</v>
      </c>
      <c r="L22" s="168">
        <v>752</v>
      </c>
      <c r="M22" s="168">
        <v>941</v>
      </c>
      <c r="N22" s="168">
        <v>8471</v>
      </c>
      <c r="O22" s="63"/>
      <c r="P22" s="63"/>
      <c r="Q22" s="63"/>
      <c r="R22" s="63"/>
      <c r="S22" s="63"/>
      <c r="U22" s="77"/>
      <c r="V22" s="77"/>
      <c r="W22" s="77"/>
      <c r="X22" s="77"/>
      <c r="Y22" s="77"/>
      <c r="Z22" s="77"/>
      <c r="AA22" s="77"/>
      <c r="AB22" s="96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98"/>
      <c r="AT22" s="98"/>
      <c r="AU22" s="98"/>
      <c r="AV22" s="98"/>
      <c r="AW22" s="98"/>
      <c r="AX22" s="98"/>
    </row>
    <row r="23" spans="1:50" x14ac:dyDescent="0.3">
      <c r="A23" s="141" t="s">
        <v>34</v>
      </c>
      <c r="B23" s="168">
        <v>33799</v>
      </c>
      <c r="C23" s="168">
        <v>3</v>
      </c>
      <c r="D23" s="168">
        <v>2834</v>
      </c>
      <c r="E23" s="168">
        <f t="shared" si="3"/>
        <v>2837</v>
      </c>
      <c r="F23" s="168">
        <v>27227</v>
      </c>
      <c r="G23" s="168">
        <v>41</v>
      </c>
      <c r="H23" s="168">
        <v>41</v>
      </c>
      <c r="I23" s="168">
        <f t="shared" si="4"/>
        <v>82</v>
      </c>
      <c r="J23" s="168">
        <v>319</v>
      </c>
      <c r="K23" s="168">
        <v>685</v>
      </c>
      <c r="L23" s="168">
        <v>1349</v>
      </c>
      <c r="M23" s="168">
        <v>231</v>
      </c>
      <c r="N23" s="168">
        <v>1069</v>
      </c>
      <c r="O23" s="89"/>
      <c r="P23" s="89"/>
      <c r="Q23" s="89"/>
      <c r="R23" s="89"/>
      <c r="S23" s="89"/>
      <c r="U23" s="77"/>
      <c r="V23" s="77"/>
      <c r="W23" s="77"/>
      <c r="X23" s="77"/>
      <c r="Y23" s="77"/>
      <c r="Z23" s="77"/>
      <c r="AA23" s="77"/>
      <c r="AB23" s="96"/>
      <c r="AC23" s="98"/>
      <c r="AD23" s="98"/>
      <c r="AE23" s="98"/>
      <c r="AF23" s="98"/>
      <c r="AG23" s="98"/>
      <c r="AH23" s="98"/>
      <c r="AI23" s="98"/>
      <c r="AJ23" s="98"/>
      <c r="AK23" s="98"/>
      <c r="AL23" s="98"/>
      <c r="AM23" s="98"/>
      <c r="AN23" s="98"/>
      <c r="AO23" s="98"/>
      <c r="AP23" s="98"/>
      <c r="AQ23" s="98"/>
      <c r="AR23" s="98"/>
      <c r="AS23" s="98"/>
      <c r="AT23" s="98"/>
      <c r="AU23" s="98"/>
      <c r="AV23" s="98"/>
      <c r="AW23" s="98"/>
      <c r="AX23" s="98"/>
    </row>
    <row r="24" spans="1:50" x14ac:dyDescent="0.3">
      <c r="A24" s="141" t="s">
        <v>35</v>
      </c>
      <c r="B24" s="168">
        <v>15754</v>
      </c>
      <c r="C24" s="168">
        <v>0</v>
      </c>
      <c r="D24" s="168">
        <v>514</v>
      </c>
      <c r="E24" s="168">
        <f t="shared" si="3"/>
        <v>514</v>
      </c>
      <c r="F24" s="168">
        <v>2313</v>
      </c>
      <c r="G24" s="168">
        <v>10352</v>
      </c>
      <c r="H24" s="168">
        <v>114</v>
      </c>
      <c r="I24" s="168">
        <f t="shared" si="4"/>
        <v>10466</v>
      </c>
      <c r="J24" s="168">
        <v>112</v>
      </c>
      <c r="K24" s="168">
        <v>326</v>
      </c>
      <c r="L24" s="168">
        <v>496</v>
      </c>
      <c r="M24" s="168">
        <v>183</v>
      </c>
      <c r="N24" s="168">
        <v>1344</v>
      </c>
      <c r="O24" s="89"/>
      <c r="P24" s="89"/>
      <c r="Q24" s="89"/>
      <c r="R24" s="89"/>
      <c r="S24" s="89"/>
      <c r="T24" s="12"/>
      <c r="U24" s="106"/>
      <c r="V24" s="106"/>
      <c r="W24" s="106"/>
      <c r="X24" s="106"/>
      <c r="Y24" s="106"/>
      <c r="Z24" s="106"/>
      <c r="AA24" s="77"/>
      <c r="AB24" s="96"/>
      <c r="AC24" s="98"/>
      <c r="AD24" s="98"/>
      <c r="AE24" s="98"/>
      <c r="AF24" s="98"/>
      <c r="AG24" s="98"/>
      <c r="AH24" s="98"/>
      <c r="AI24" s="98"/>
      <c r="AJ24" s="98"/>
      <c r="AK24" s="98"/>
      <c r="AL24" s="98"/>
      <c r="AM24" s="98"/>
      <c r="AN24" s="98"/>
      <c r="AO24" s="98"/>
      <c r="AP24" s="98"/>
      <c r="AQ24" s="98"/>
      <c r="AR24" s="98"/>
      <c r="AS24" s="98"/>
      <c r="AT24" s="98"/>
      <c r="AU24" s="98"/>
      <c r="AV24" s="98"/>
      <c r="AW24" s="98"/>
      <c r="AX24" s="98"/>
    </row>
    <row r="25" spans="1:50" x14ac:dyDescent="0.3">
      <c r="A25" s="141" t="s">
        <v>36</v>
      </c>
      <c r="B25" s="168">
        <v>5015</v>
      </c>
      <c r="C25" s="168">
        <v>0</v>
      </c>
      <c r="D25" s="168">
        <v>446</v>
      </c>
      <c r="E25" s="168">
        <f t="shared" si="3"/>
        <v>446</v>
      </c>
      <c r="F25" s="168">
        <v>3039</v>
      </c>
      <c r="G25" s="168">
        <v>311</v>
      </c>
      <c r="H25" s="168">
        <v>5</v>
      </c>
      <c r="I25" s="168">
        <f t="shared" si="4"/>
        <v>316</v>
      </c>
      <c r="J25" s="168">
        <v>35</v>
      </c>
      <c r="K25" s="168">
        <v>61</v>
      </c>
      <c r="L25" s="168">
        <v>118</v>
      </c>
      <c r="M25" s="168">
        <v>71</v>
      </c>
      <c r="N25" s="168">
        <v>929</v>
      </c>
      <c r="O25" s="89"/>
      <c r="P25" s="89"/>
      <c r="R25" s="89"/>
      <c r="S25" s="89"/>
      <c r="T25" s="13"/>
      <c r="U25" s="107"/>
      <c r="V25" s="107"/>
      <c r="W25" s="107"/>
      <c r="X25" s="107"/>
      <c r="Y25" s="107"/>
      <c r="Z25" s="107"/>
      <c r="AA25" s="77"/>
      <c r="AB25" s="96"/>
      <c r="AC25" s="98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 s="98"/>
      <c r="AO25" s="98"/>
      <c r="AP25" s="98"/>
      <c r="AQ25" s="98"/>
      <c r="AR25" s="98"/>
      <c r="AS25" s="98"/>
      <c r="AT25" s="98"/>
      <c r="AU25" s="98"/>
      <c r="AV25" s="98"/>
      <c r="AW25" s="98"/>
      <c r="AX25" s="98"/>
    </row>
    <row r="26" spans="1:50" x14ac:dyDescent="0.3">
      <c r="A26" s="141" t="s">
        <v>37</v>
      </c>
      <c r="B26" s="168">
        <v>18507</v>
      </c>
      <c r="C26" s="168">
        <v>0</v>
      </c>
      <c r="D26" s="168">
        <v>1157</v>
      </c>
      <c r="E26" s="168">
        <f t="shared" si="3"/>
        <v>1157</v>
      </c>
      <c r="F26" s="168">
        <v>12945</v>
      </c>
      <c r="G26" s="168">
        <v>43</v>
      </c>
      <c r="H26" s="168">
        <v>51</v>
      </c>
      <c r="I26" s="168">
        <f t="shared" si="4"/>
        <v>94</v>
      </c>
      <c r="J26" s="168">
        <v>259</v>
      </c>
      <c r="K26" s="168">
        <v>300</v>
      </c>
      <c r="L26" s="168">
        <v>1061</v>
      </c>
      <c r="M26" s="168">
        <v>256</v>
      </c>
      <c r="N26" s="168">
        <v>2435</v>
      </c>
      <c r="O26" s="89"/>
      <c r="P26" s="89"/>
      <c r="Q26" s="89"/>
      <c r="R26" s="89"/>
      <c r="S26" s="89"/>
      <c r="T26" s="13"/>
      <c r="U26" s="107"/>
      <c r="V26" s="107"/>
      <c r="W26" s="107"/>
      <c r="X26" s="107"/>
      <c r="Y26" s="107"/>
      <c r="Z26" s="107"/>
      <c r="AA26" s="77"/>
      <c r="AB26" s="96"/>
      <c r="AC26" s="98"/>
      <c r="AD26" s="98"/>
      <c r="AE26" s="98"/>
      <c r="AF26" s="98"/>
      <c r="AG26" s="98"/>
      <c r="AH26" s="98"/>
      <c r="AI26" s="98"/>
      <c r="AJ26" s="98"/>
      <c r="AK26" s="98"/>
      <c r="AL26" s="98"/>
      <c r="AM26" s="98"/>
      <c r="AN26" s="98"/>
      <c r="AO26" s="98"/>
      <c r="AP26" s="98"/>
      <c r="AQ26" s="98"/>
      <c r="AR26" s="98"/>
      <c r="AS26" s="98"/>
      <c r="AT26" s="98"/>
      <c r="AU26" s="98"/>
      <c r="AV26" s="98"/>
      <c r="AW26" s="98"/>
      <c r="AX26" s="98"/>
    </row>
    <row r="27" spans="1:50" x14ac:dyDescent="0.3">
      <c r="A27" s="141" t="s">
        <v>38</v>
      </c>
      <c r="B27" s="168">
        <v>2014</v>
      </c>
      <c r="C27" s="168">
        <v>0</v>
      </c>
      <c r="D27" s="168">
        <v>408</v>
      </c>
      <c r="E27" s="168">
        <f t="shared" si="3"/>
        <v>408</v>
      </c>
      <c r="F27" s="168">
        <v>1004</v>
      </c>
      <c r="G27" s="168">
        <v>1</v>
      </c>
      <c r="H27" s="168">
        <v>13</v>
      </c>
      <c r="I27" s="168">
        <f t="shared" si="4"/>
        <v>14</v>
      </c>
      <c r="J27" s="168">
        <v>61</v>
      </c>
      <c r="K27" s="168">
        <v>61</v>
      </c>
      <c r="L27" s="168">
        <v>119</v>
      </c>
      <c r="M27" s="168">
        <v>63</v>
      </c>
      <c r="N27" s="168">
        <v>284</v>
      </c>
      <c r="O27" s="89"/>
      <c r="P27" s="89"/>
      <c r="Q27" s="89"/>
      <c r="R27" s="89"/>
      <c r="S27" s="89"/>
      <c r="T27" s="13"/>
      <c r="U27" s="107"/>
      <c r="V27" s="107"/>
      <c r="W27" s="107"/>
      <c r="X27" s="107"/>
      <c r="Y27" s="107"/>
      <c r="Z27" s="107"/>
      <c r="AA27" s="77"/>
      <c r="AB27" s="96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</row>
    <row r="28" spans="1:50" x14ac:dyDescent="0.3">
      <c r="A28" s="141" t="s">
        <v>39</v>
      </c>
      <c r="B28" s="168">
        <v>50669</v>
      </c>
      <c r="C28" s="168">
        <v>18</v>
      </c>
      <c r="D28" s="168">
        <v>11319</v>
      </c>
      <c r="E28" s="168">
        <f t="shared" si="3"/>
        <v>11337</v>
      </c>
      <c r="F28" s="168">
        <v>3671</v>
      </c>
      <c r="G28" s="168">
        <v>11940</v>
      </c>
      <c r="H28" s="168">
        <v>389</v>
      </c>
      <c r="I28" s="168">
        <f t="shared" si="4"/>
        <v>12329</v>
      </c>
      <c r="J28" s="168">
        <v>1190</v>
      </c>
      <c r="K28" s="168">
        <v>5234</v>
      </c>
      <c r="L28" s="168">
        <v>1582</v>
      </c>
      <c r="M28" s="168">
        <v>899</v>
      </c>
      <c r="N28" s="168">
        <v>14427</v>
      </c>
      <c r="O28" s="89"/>
      <c r="P28" s="89"/>
      <c r="Q28" s="89"/>
      <c r="R28" s="89"/>
      <c r="S28" s="89"/>
      <c r="T28" s="12"/>
      <c r="U28" s="106"/>
      <c r="V28" s="106"/>
      <c r="W28" s="106"/>
      <c r="X28" s="106"/>
      <c r="Y28" s="106"/>
      <c r="Z28" s="106"/>
      <c r="AA28" s="77"/>
      <c r="AB28" s="96"/>
      <c r="AC28" s="98"/>
      <c r="AD28" s="98"/>
      <c r="AE28" s="98"/>
      <c r="AF28" s="98"/>
      <c r="AG28" s="98"/>
      <c r="AH28" s="98"/>
      <c r="AI28" s="98"/>
      <c r="AJ28" s="98"/>
      <c r="AK28" s="98"/>
      <c r="AL28" s="98"/>
      <c r="AM28" s="98"/>
      <c r="AN28" s="98"/>
      <c r="AO28" s="98"/>
      <c r="AP28" s="98"/>
      <c r="AQ28" s="98"/>
      <c r="AR28" s="98"/>
      <c r="AS28" s="98"/>
      <c r="AT28" s="98"/>
      <c r="AU28" s="98"/>
      <c r="AV28" s="98"/>
      <c r="AW28" s="98"/>
      <c r="AX28" s="98"/>
    </row>
    <row r="29" spans="1:50" ht="17.25" thickBot="1" x14ac:dyDescent="0.35">
      <c r="A29" s="142" t="s">
        <v>40</v>
      </c>
      <c r="B29" s="168">
        <v>67</v>
      </c>
      <c r="C29" s="168">
        <v>0</v>
      </c>
      <c r="D29" s="168">
        <v>0</v>
      </c>
      <c r="E29" s="168">
        <f t="shared" si="3"/>
        <v>0</v>
      </c>
      <c r="F29" s="168">
        <v>28</v>
      </c>
      <c r="G29" s="168">
        <v>0</v>
      </c>
      <c r="H29" s="168">
        <v>1</v>
      </c>
      <c r="I29" s="168">
        <f t="shared" si="4"/>
        <v>1</v>
      </c>
      <c r="J29" s="168">
        <v>13</v>
      </c>
      <c r="K29" s="168">
        <v>3</v>
      </c>
      <c r="L29" s="168">
        <v>0</v>
      </c>
      <c r="M29" s="168">
        <v>0</v>
      </c>
      <c r="N29" s="168">
        <v>22</v>
      </c>
      <c r="O29" s="89"/>
      <c r="P29" s="89"/>
      <c r="Q29" s="89"/>
      <c r="R29" s="89"/>
      <c r="S29" s="89"/>
      <c r="T29" s="13"/>
      <c r="U29" s="107"/>
      <c r="V29" s="107"/>
      <c r="W29" s="107"/>
      <c r="X29" s="107"/>
      <c r="Y29" s="107"/>
      <c r="Z29" s="107"/>
      <c r="AA29" s="77"/>
      <c r="AB29" s="96"/>
      <c r="AC29" s="98"/>
      <c r="AD29" s="98"/>
      <c r="AE29" s="98"/>
      <c r="AF29" s="98"/>
      <c r="AG29" s="98"/>
      <c r="AH29" s="98"/>
      <c r="AI29" s="98"/>
      <c r="AJ29" s="98"/>
      <c r="AK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</row>
    <row r="30" spans="1:50" x14ac:dyDescent="0.3">
      <c r="A30" s="30" t="s">
        <v>41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69"/>
      <c r="N30" s="30"/>
      <c r="O30" s="69"/>
      <c r="P30" s="69"/>
      <c r="Q30" s="69"/>
      <c r="R30" s="69"/>
      <c r="S30" s="69"/>
      <c r="T30" s="3"/>
      <c r="U30" s="112"/>
      <c r="V30" s="112"/>
      <c r="W30" s="112"/>
      <c r="X30" s="112"/>
      <c r="Y30" s="112"/>
      <c r="Z30" s="112"/>
      <c r="AA30" s="77"/>
      <c r="AB30" s="96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</row>
    <row r="31" spans="1:50" x14ac:dyDescent="0.3">
      <c r="A31" s="40" t="s">
        <v>97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7"/>
      <c r="U31" s="94"/>
      <c r="V31" s="94"/>
      <c r="W31" s="94"/>
      <c r="X31" s="94"/>
      <c r="Y31" s="94"/>
      <c r="Z31" s="94"/>
      <c r="AA31" s="77"/>
      <c r="AB31" s="96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</row>
    <row r="32" spans="1:50" x14ac:dyDescent="0.3">
      <c r="U32" s="77"/>
      <c r="V32" s="77"/>
      <c r="W32" s="77"/>
      <c r="X32" s="77"/>
      <c r="Y32" s="77"/>
      <c r="Z32" s="77"/>
      <c r="AA32" s="77"/>
      <c r="AB32" s="96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</row>
    <row r="33" spans="21:50" x14ac:dyDescent="0.3">
      <c r="U33" s="77"/>
      <c r="V33" s="77"/>
      <c r="W33" s="77"/>
      <c r="X33" s="77"/>
      <c r="Y33" s="77"/>
      <c r="Z33" s="77"/>
      <c r="AA33" s="77"/>
      <c r="AB33" s="96"/>
      <c r="AC33" s="98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  <c r="AP33" s="98"/>
      <c r="AQ33" s="98"/>
      <c r="AR33" s="98"/>
      <c r="AS33" s="98"/>
      <c r="AT33" s="98"/>
      <c r="AU33" s="98"/>
      <c r="AV33" s="98"/>
      <c r="AW33" s="98"/>
      <c r="AX33" s="98"/>
    </row>
    <row r="34" spans="21:50" x14ac:dyDescent="0.3">
      <c r="U34" s="77"/>
      <c r="V34" s="77"/>
      <c r="W34" s="77"/>
      <c r="X34" s="77"/>
      <c r="Y34" s="77"/>
      <c r="Z34" s="77"/>
      <c r="AA34" s="77"/>
      <c r="AB34" s="77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</row>
    <row r="35" spans="21:50" x14ac:dyDescent="0.3">
      <c r="U35" s="77"/>
      <c r="V35" s="77"/>
      <c r="W35" s="77"/>
      <c r="X35" s="77"/>
      <c r="Y35" s="77"/>
      <c r="Z35" s="77"/>
      <c r="AA35" s="77"/>
      <c r="AB35" s="77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</row>
    <row r="36" spans="21:50" x14ac:dyDescent="0.3">
      <c r="U36" s="77"/>
      <c r="V36" s="77"/>
      <c r="W36" s="77"/>
      <c r="X36" s="77"/>
      <c r="Y36" s="77"/>
      <c r="Z36" s="77"/>
      <c r="AA36" s="77"/>
      <c r="AB36" s="77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</row>
    <row r="37" spans="21:50" x14ac:dyDescent="0.3">
      <c r="U37" s="77"/>
      <c r="V37" s="77"/>
      <c r="W37" s="77"/>
      <c r="X37" s="77"/>
      <c r="Y37" s="77"/>
      <c r="Z37" s="77"/>
      <c r="AA37" s="77"/>
      <c r="AB37" s="77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</row>
    <row r="38" spans="21:50" x14ac:dyDescent="0.3">
      <c r="U38" s="77"/>
      <c r="V38" s="77"/>
      <c r="W38" s="77"/>
      <c r="X38" s="77"/>
      <c r="Y38" s="77"/>
      <c r="Z38" s="77"/>
      <c r="AA38" s="77"/>
      <c r="AB38" s="77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</row>
  </sheetData>
  <mergeCells count="7">
    <mergeCell ref="A1:L1"/>
    <mergeCell ref="A16:N16"/>
    <mergeCell ref="B18:B20"/>
    <mergeCell ref="C18:E18"/>
    <mergeCell ref="G18:I18"/>
    <mergeCell ref="E19:E20"/>
    <mergeCell ref="I19:I20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41"/>
  <sheetViews>
    <sheetView zoomScale="90" zoomScaleNormal="90" workbookViewId="0">
      <selection activeCell="AE32" sqref="AE32"/>
    </sheetView>
  </sheetViews>
  <sheetFormatPr defaultRowHeight="16.5" x14ac:dyDescent="0.3"/>
  <cols>
    <col min="1" max="1" width="14.75" style="16" customWidth="1"/>
    <col min="2" max="11" width="9" style="16"/>
    <col min="12" max="12" width="10.875" style="16" customWidth="1"/>
    <col min="13" max="13" width="9.375" style="16" customWidth="1"/>
    <col min="14" max="14" width="8.5" style="16" customWidth="1"/>
    <col min="15" max="24" width="9" style="1"/>
    <col min="25" max="25" width="9" style="6"/>
    <col min="26" max="26" width="9" customWidth="1"/>
  </cols>
  <sheetData>
    <row r="1" spans="1:70" x14ac:dyDescent="0.3">
      <c r="A1" s="121" t="s">
        <v>125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5"/>
      <c r="M1" s="15"/>
      <c r="N1" s="15"/>
      <c r="O1" s="16"/>
      <c r="P1" s="16"/>
      <c r="Q1" s="16"/>
      <c r="R1" s="16"/>
      <c r="S1" s="16"/>
      <c r="U1" s="39" t="s">
        <v>126</v>
      </c>
      <c r="Y1" s="1"/>
      <c r="Z1" s="6"/>
      <c r="AA1" s="39"/>
      <c r="AC1" s="39" t="s">
        <v>127</v>
      </c>
    </row>
    <row r="2" spans="1:70" x14ac:dyDescent="0.3">
      <c r="I2" s="17"/>
      <c r="M2" s="17" t="s">
        <v>90</v>
      </c>
      <c r="O2" s="16"/>
      <c r="P2" s="16"/>
      <c r="Q2" s="16"/>
      <c r="R2" s="16"/>
      <c r="S2" s="16"/>
      <c r="Y2" s="1"/>
      <c r="Z2" s="6"/>
      <c r="AA2" s="1"/>
      <c r="AB2" s="1"/>
    </row>
    <row r="3" spans="1:70" ht="17.25" thickBot="1" x14ac:dyDescent="0.35">
      <c r="A3" s="18"/>
      <c r="B3" s="19">
        <v>2007</v>
      </c>
      <c r="C3" s="19">
        <v>2008</v>
      </c>
      <c r="D3" s="20">
        <v>2009</v>
      </c>
      <c r="E3" s="20">
        <v>2010</v>
      </c>
      <c r="F3" s="20">
        <v>2011</v>
      </c>
      <c r="G3" s="21">
        <v>2012</v>
      </c>
      <c r="H3" s="21">
        <v>2013</v>
      </c>
      <c r="I3" s="21">
        <v>2014</v>
      </c>
      <c r="J3" s="21">
        <v>2015</v>
      </c>
      <c r="K3" s="21">
        <v>2016</v>
      </c>
      <c r="L3" s="21">
        <v>2017</v>
      </c>
      <c r="M3" s="21">
        <v>2018</v>
      </c>
      <c r="N3" s="21">
        <v>2019</v>
      </c>
      <c r="O3" s="21">
        <v>2020</v>
      </c>
      <c r="P3" s="21">
        <v>2021</v>
      </c>
      <c r="Q3" s="21">
        <v>2022</v>
      </c>
      <c r="R3" s="21">
        <v>2023</v>
      </c>
      <c r="S3" s="21">
        <v>2024</v>
      </c>
      <c r="Y3" s="1"/>
      <c r="Z3" s="6"/>
      <c r="AA3" s="96"/>
      <c r="AB3" s="96"/>
      <c r="AC3" s="96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</row>
    <row r="4" spans="1:70" ht="16.5" customHeight="1" x14ac:dyDescent="0.3">
      <c r="A4" s="22" t="s">
        <v>0</v>
      </c>
      <c r="B4" s="46"/>
      <c r="C4" s="23">
        <v>84836</v>
      </c>
      <c r="D4" s="23">
        <v>107128</v>
      </c>
      <c r="E4" s="23">
        <v>126506</v>
      </c>
      <c r="F4" s="23">
        <v>142776</v>
      </c>
      <c r="G4" s="23">
        <v>129443</v>
      </c>
      <c r="H4" s="23">
        <v>133844</v>
      </c>
      <c r="I4" s="23">
        <v>156690</v>
      </c>
      <c r="J4" s="23">
        <f t="shared" ref="J4:P4" si="0">SUM(J5:J10)</f>
        <v>156665</v>
      </c>
      <c r="K4" s="23">
        <f t="shared" si="0"/>
        <v>161788</v>
      </c>
      <c r="L4" s="23">
        <f t="shared" si="0"/>
        <v>164160</v>
      </c>
      <c r="M4" s="23">
        <f t="shared" si="0"/>
        <v>163631</v>
      </c>
      <c r="N4" s="23">
        <f t="shared" si="0"/>
        <v>184214</v>
      </c>
      <c r="O4" s="23">
        <f t="shared" si="0"/>
        <v>194772</v>
      </c>
      <c r="P4" s="23">
        <f t="shared" si="0"/>
        <v>164865</v>
      </c>
      <c r="Q4" s="23">
        <f t="shared" ref="Q4" si="1">SUM(Q5:Q10)</f>
        <v>175413</v>
      </c>
      <c r="R4" s="23">
        <v>165485</v>
      </c>
      <c r="S4" s="191">
        <v>170915</v>
      </c>
      <c r="Y4" s="1"/>
      <c r="Z4" s="6"/>
      <c r="AA4" s="97"/>
      <c r="AB4" s="97">
        <v>2008</v>
      </c>
      <c r="AC4" s="97">
        <v>2009</v>
      </c>
      <c r="AD4" s="97">
        <v>2010</v>
      </c>
      <c r="AE4" s="97">
        <v>2011</v>
      </c>
      <c r="AF4" s="97">
        <v>2012</v>
      </c>
      <c r="AG4" s="97">
        <v>2013</v>
      </c>
      <c r="AH4" s="97">
        <v>2014</v>
      </c>
      <c r="AI4" s="97">
        <v>2015</v>
      </c>
      <c r="AJ4" s="97">
        <v>2016</v>
      </c>
      <c r="AK4" s="97">
        <v>2017</v>
      </c>
      <c r="AL4" s="97">
        <v>2018</v>
      </c>
      <c r="AM4" s="97">
        <v>2019</v>
      </c>
      <c r="AN4" s="97">
        <v>2020</v>
      </c>
      <c r="AO4" s="97">
        <v>2021</v>
      </c>
      <c r="AP4" s="97">
        <v>2022</v>
      </c>
      <c r="AQ4" s="97">
        <v>2023</v>
      </c>
      <c r="AR4" s="98">
        <v>2024</v>
      </c>
      <c r="AS4" s="98"/>
      <c r="AT4" s="114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</row>
    <row r="5" spans="1:70" ht="16.5" customHeight="1" x14ac:dyDescent="0.3">
      <c r="A5" s="24" t="s">
        <v>42</v>
      </c>
      <c r="B5" s="47"/>
      <c r="C5" s="25">
        <v>19007</v>
      </c>
      <c r="D5" s="25">
        <v>28518</v>
      </c>
      <c r="E5" s="25">
        <v>31463</v>
      </c>
      <c r="F5" s="25">
        <v>44309</v>
      </c>
      <c r="G5" s="25">
        <v>26106</v>
      </c>
      <c r="H5" s="25">
        <v>21051</v>
      </c>
      <c r="I5" s="25">
        <v>20387</v>
      </c>
      <c r="J5" s="25">
        <v>21492</v>
      </c>
      <c r="K5" s="65">
        <v>20348</v>
      </c>
      <c r="L5" s="65">
        <v>20967</v>
      </c>
      <c r="M5" s="65">
        <v>20653</v>
      </c>
      <c r="N5" s="65">
        <v>20789</v>
      </c>
      <c r="O5" s="65">
        <v>22103</v>
      </c>
      <c r="P5" s="65">
        <v>16667</v>
      </c>
      <c r="Q5" s="65">
        <v>18932</v>
      </c>
      <c r="R5" s="65">
        <v>16549</v>
      </c>
      <c r="S5" s="133">
        <v>17705</v>
      </c>
      <c r="Y5" s="1"/>
      <c r="Z5" s="6"/>
      <c r="AA5" s="101" t="s">
        <v>42</v>
      </c>
      <c r="AB5" s="102">
        <f t="shared" ref="AB5:AR10" si="2">C5/C$4*100</f>
        <v>22.40440379084351</v>
      </c>
      <c r="AC5" s="102">
        <f t="shared" si="2"/>
        <v>26.620491374803972</v>
      </c>
      <c r="AD5" s="102">
        <f t="shared" si="2"/>
        <v>24.87075711823945</v>
      </c>
      <c r="AE5" s="102">
        <f t="shared" si="2"/>
        <v>31.033927270689755</v>
      </c>
      <c r="AF5" s="102">
        <f t="shared" si="2"/>
        <v>20.167950371978399</v>
      </c>
      <c r="AG5" s="102">
        <f t="shared" si="2"/>
        <v>15.728011715131048</v>
      </c>
      <c r="AH5" s="102">
        <f t="shared" si="2"/>
        <v>13.011040908800817</v>
      </c>
      <c r="AI5" s="102">
        <f t="shared" si="2"/>
        <v>13.718443813232057</v>
      </c>
      <c r="AJ5" s="102">
        <f t="shared" si="2"/>
        <v>12.576952555195689</v>
      </c>
      <c r="AK5" s="102">
        <f t="shared" si="2"/>
        <v>12.772295321637428</v>
      </c>
      <c r="AL5" s="102">
        <f t="shared" si="2"/>
        <v>12.621691488776577</v>
      </c>
      <c r="AM5" s="102">
        <f t="shared" si="2"/>
        <v>11.285244335392534</v>
      </c>
      <c r="AN5" s="102">
        <f t="shared" si="2"/>
        <v>11.348140389789087</v>
      </c>
      <c r="AO5" s="102">
        <f t="shared" si="2"/>
        <v>10.109483516816789</v>
      </c>
      <c r="AP5" s="102">
        <f t="shared" si="2"/>
        <v>10.792814671660595</v>
      </c>
      <c r="AQ5" s="102">
        <f t="shared" si="2"/>
        <v>10.000302142188113</v>
      </c>
      <c r="AR5" s="102">
        <f t="shared" si="2"/>
        <v>10.358950355439839</v>
      </c>
      <c r="AS5" s="98"/>
      <c r="AT5" s="114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</row>
    <row r="6" spans="1:70" ht="16.5" customHeight="1" x14ac:dyDescent="0.3">
      <c r="A6" s="24" t="s">
        <v>47</v>
      </c>
      <c r="B6" s="47"/>
      <c r="C6" s="25">
        <v>2638</v>
      </c>
      <c r="D6" s="26">
        <v>499</v>
      </c>
      <c r="E6" s="26">
        <v>576</v>
      </c>
      <c r="F6" s="26">
        <v>788</v>
      </c>
      <c r="G6" s="26">
        <v>458</v>
      </c>
      <c r="H6" s="26">
        <v>604</v>
      </c>
      <c r="I6" s="26">
        <v>597</v>
      </c>
      <c r="J6" s="26">
        <v>546</v>
      </c>
      <c r="K6" s="66">
        <v>682</v>
      </c>
      <c r="L6" s="66">
        <v>634</v>
      </c>
      <c r="M6" s="66">
        <v>708</v>
      </c>
      <c r="N6" s="66">
        <v>696</v>
      </c>
      <c r="O6" s="66">
        <v>668</v>
      </c>
      <c r="P6" s="66">
        <v>596</v>
      </c>
      <c r="Q6" s="66">
        <v>616</v>
      </c>
      <c r="R6" s="66">
        <v>820</v>
      </c>
      <c r="S6" s="133">
        <v>1142</v>
      </c>
      <c r="Y6" s="1"/>
      <c r="Z6" s="6"/>
      <c r="AA6" s="101" t="s">
        <v>47</v>
      </c>
      <c r="AB6" s="102">
        <f t="shared" si="2"/>
        <v>3.1095289735489651</v>
      </c>
      <c r="AC6" s="102">
        <f t="shared" si="2"/>
        <v>0.46579792397879172</v>
      </c>
      <c r="AD6" s="102">
        <f t="shared" si="2"/>
        <v>0.45531437244083284</v>
      </c>
      <c r="AE6" s="102">
        <f t="shared" si="2"/>
        <v>0.55191348686053676</v>
      </c>
      <c r="AF6" s="102">
        <f t="shared" si="2"/>
        <v>0.35382369073646314</v>
      </c>
      <c r="AG6" s="102">
        <f t="shared" si="2"/>
        <v>0.45127162965840828</v>
      </c>
      <c r="AH6" s="102">
        <f t="shared" si="2"/>
        <v>0.38100708405131151</v>
      </c>
      <c r="AI6" s="102">
        <f t="shared" si="2"/>
        <v>0.3485143458972968</v>
      </c>
      <c r="AJ6" s="102">
        <f t="shared" si="2"/>
        <v>0.42153929834103887</v>
      </c>
      <c r="AK6" s="102">
        <f t="shared" si="2"/>
        <v>0.38620857699805067</v>
      </c>
      <c r="AL6" s="102">
        <f t="shared" si="2"/>
        <v>0.43268084898338338</v>
      </c>
      <c r="AM6" s="102">
        <f t="shared" si="2"/>
        <v>0.37782144679557472</v>
      </c>
      <c r="AN6" s="102">
        <f t="shared" si="2"/>
        <v>0.34296510792105639</v>
      </c>
      <c r="AO6" s="102">
        <f t="shared" si="2"/>
        <v>0.36150790040336028</v>
      </c>
      <c r="AP6" s="102">
        <f t="shared" si="2"/>
        <v>0.35117123588331539</v>
      </c>
      <c r="AQ6" s="102">
        <f t="shared" si="2"/>
        <v>0.4955131885065111</v>
      </c>
      <c r="AR6" s="102">
        <f t="shared" si="2"/>
        <v>0.6681683877951029</v>
      </c>
      <c r="AS6" s="98"/>
      <c r="AT6" s="114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</row>
    <row r="7" spans="1:70" ht="16.5" customHeight="1" x14ac:dyDescent="0.3">
      <c r="A7" s="24" t="s">
        <v>43</v>
      </c>
      <c r="B7" s="47"/>
      <c r="C7" s="25">
        <v>21294</v>
      </c>
      <c r="D7" s="25">
        <v>28769</v>
      </c>
      <c r="E7" s="25">
        <v>36103</v>
      </c>
      <c r="F7" s="25">
        <v>38322</v>
      </c>
      <c r="G7" s="25">
        <v>42648</v>
      </c>
      <c r="H7" s="25">
        <v>49053</v>
      </c>
      <c r="I7" s="25">
        <v>63242</v>
      </c>
      <c r="J7" s="25">
        <v>57467</v>
      </c>
      <c r="K7" s="65">
        <v>57718</v>
      </c>
      <c r="L7" s="65">
        <v>67470</v>
      </c>
      <c r="M7" s="65">
        <v>65040</v>
      </c>
      <c r="N7" s="65">
        <v>75955</v>
      </c>
      <c r="O7" s="65">
        <v>71940</v>
      </c>
      <c r="P7" s="65">
        <v>65898</v>
      </c>
      <c r="Q7" s="65">
        <v>71744</v>
      </c>
      <c r="R7" s="65">
        <v>60873</v>
      </c>
      <c r="S7" s="133">
        <v>51494</v>
      </c>
      <c r="Y7" s="1"/>
      <c r="Z7" s="6"/>
      <c r="AA7" s="101" t="s">
        <v>43</v>
      </c>
      <c r="AB7" s="102">
        <f t="shared" si="2"/>
        <v>25.100193314159085</v>
      </c>
      <c r="AC7" s="102">
        <f t="shared" si="2"/>
        <v>26.854790530953625</v>
      </c>
      <c r="AD7" s="102">
        <f t="shared" si="2"/>
        <v>28.538567340679492</v>
      </c>
      <c r="AE7" s="102">
        <f t="shared" si="2"/>
        <v>26.840645486636411</v>
      </c>
      <c r="AF7" s="102">
        <f t="shared" si="2"/>
        <v>32.947320442202361</v>
      </c>
      <c r="AG7" s="102">
        <f t="shared" si="2"/>
        <v>36.64938286363229</v>
      </c>
      <c r="AH7" s="102">
        <f t="shared" si="2"/>
        <v>40.361222796604764</v>
      </c>
      <c r="AI7" s="102">
        <f t="shared" si="2"/>
        <v>36.681454058021892</v>
      </c>
      <c r="AJ7" s="102">
        <f t="shared" si="2"/>
        <v>35.675080970158476</v>
      </c>
      <c r="AK7" s="102">
        <f t="shared" si="2"/>
        <v>41.100146198830409</v>
      </c>
      <c r="AL7" s="102">
        <f t="shared" si="2"/>
        <v>39.747969516778603</v>
      </c>
      <c r="AM7" s="102">
        <f t="shared" si="2"/>
        <v>41.231936769192352</v>
      </c>
      <c r="AN7" s="102">
        <f t="shared" si="2"/>
        <v>36.935493808144912</v>
      </c>
      <c r="AO7" s="102">
        <f t="shared" si="2"/>
        <v>39.970885269766171</v>
      </c>
      <c r="AP7" s="102">
        <f t="shared" si="2"/>
        <v>40.900047316903539</v>
      </c>
      <c r="AQ7" s="102">
        <f t="shared" si="2"/>
        <v>36.784602834093725</v>
      </c>
      <c r="AR7" s="102">
        <f t="shared" si="2"/>
        <v>30.12842641078899</v>
      </c>
      <c r="AS7" s="98"/>
      <c r="AT7" s="114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</row>
    <row r="8" spans="1:70" ht="16.5" customHeight="1" x14ac:dyDescent="0.3">
      <c r="A8" s="24" t="s">
        <v>44</v>
      </c>
      <c r="B8" s="47"/>
      <c r="C8" s="25">
        <v>21014</v>
      </c>
      <c r="D8" s="25">
        <v>10515</v>
      </c>
      <c r="E8" s="25">
        <v>17162</v>
      </c>
      <c r="F8" s="25">
        <v>18838</v>
      </c>
      <c r="G8" s="25">
        <v>18908</v>
      </c>
      <c r="H8" s="25">
        <v>18967</v>
      </c>
      <c r="I8" s="25">
        <v>21000</v>
      </c>
      <c r="J8" s="25">
        <v>26945</v>
      </c>
      <c r="K8" s="65">
        <v>29825</v>
      </c>
      <c r="L8" s="65">
        <v>22593</v>
      </c>
      <c r="M8" s="65">
        <v>23153</v>
      </c>
      <c r="N8" s="65">
        <v>30125</v>
      </c>
      <c r="O8" s="65">
        <v>41220</v>
      </c>
      <c r="P8" s="65">
        <v>39536</v>
      </c>
      <c r="Q8" s="65">
        <v>38700</v>
      </c>
      <c r="R8" s="65">
        <v>37089</v>
      </c>
      <c r="S8" s="133">
        <v>49398</v>
      </c>
      <c r="Y8" s="1"/>
      <c r="Z8" s="6"/>
      <c r="AA8" s="101" t="s">
        <v>44</v>
      </c>
      <c r="AB8" s="102">
        <f t="shared" si="2"/>
        <v>24.770144749870337</v>
      </c>
      <c r="AC8" s="102">
        <f t="shared" si="2"/>
        <v>9.8153610634007915</v>
      </c>
      <c r="AD8" s="102">
        <f t="shared" si="2"/>
        <v>13.566154964981896</v>
      </c>
      <c r="AE8" s="102">
        <f t="shared" si="2"/>
        <v>13.194094245531463</v>
      </c>
      <c r="AF8" s="102">
        <f t="shared" si="2"/>
        <v>14.607201625425864</v>
      </c>
      <c r="AG8" s="102">
        <f t="shared" si="2"/>
        <v>14.1709751651176</v>
      </c>
      <c r="AH8" s="102">
        <f t="shared" si="2"/>
        <v>13.402259237985831</v>
      </c>
      <c r="AI8" s="102">
        <f t="shared" si="2"/>
        <v>17.199119139565315</v>
      </c>
      <c r="AJ8" s="102">
        <f t="shared" si="2"/>
        <v>18.434618142260241</v>
      </c>
      <c r="AK8" s="102">
        <f t="shared" si="2"/>
        <v>13.762792397660819</v>
      </c>
      <c r="AL8" s="102">
        <f t="shared" si="2"/>
        <v>14.149519345356321</v>
      </c>
      <c r="AM8" s="102">
        <f t="shared" si="2"/>
        <v>16.353263052753864</v>
      </c>
      <c r="AN8" s="102">
        <f t="shared" si="2"/>
        <v>21.163206210338242</v>
      </c>
      <c r="AO8" s="102">
        <f t="shared" si="2"/>
        <v>23.980832802596062</v>
      </c>
      <c r="AP8" s="102">
        <f t="shared" si="2"/>
        <v>22.06221887773426</v>
      </c>
      <c r="AQ8" s="102">
        <f t="shared" si="2"/>
        <v>22.41230322989999</v>
      </c>
      <c r="AR8" s="102">
        <f t="shared" si="2"/>
        <v>28.902085832138781</v>
      </c>
      <c r="AS8" s="98"/>
      <c r="AT8" s="114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</row>
    <row r="9" spans="1:70" ht="16.5" customHeight="1" x14ac:dyDescent="0.3">
      <c r="A9" s="24" t="s">
        <v>45</v>
      </c>
      <c r="B9" s="47"/>
      <c r="C9" s="25">
        <v>19699</v>
      </c>
      <c r="D9" s="25">
        <v>38497</v>
      </c>
      <c r="E9" s="25">
        <v>41069</v>
      </c>
      <c r="F9" s="25">
        <v>40351</v>
      </c>
      <c r="G9" s="25">
        <v>41214</v>
      </c>
      <c r="H9" s="25">
        <v>44073</v>
      </c>
      <c r="I9" s="25">
        <v>51392</v>
      </c>
      <c r="J9" s="25">
        <v>50145</v>
      </c>
      <c r="K9" s="65">
        <v>53093</v>
      </c>
      <c r="L9" s="65">
        <v>52297</v>
      </c>
      <c r="M9" s="65">
        <v>53822</v>
      </c>
      <c r="N9" s="65">
        <v>56448</v>
      </c>
      <c r="O9" s="65">
        <v>58589</v>
      </c>
      <c r="P9" s="65">
        <v>42055</v>
      </c>
      <c r="Q9" s="65">
        <v>45172</v>
      </c>
      <c r="R9" s="65">
        <v>49833</v>
      </c>
      <c r="S9" s="133">
        <v>50811</v>
      </c>
      <c r="Y9" s="1"/>
      <c r="Z9" s="6"/>
      <c r="AA9" s="101" t="s">
        <v>45</v>
      </c>
      <c r="AB9" s="102">
        <f t="shared" si="2"/>
        <v>23.220095242585696</v>
      </c>
      <c r="AC9" s="102">
        <f t="shared" si="2"/>
        <v>35.935516391606306</v>
      </c>
      <c r="AD9" s="102">
        <f t="shared" si="2"/>
        <v>32.464072850299594</v>
      </c>
      <c r="AE9" s="102">
        <f t="shared" si="2"/>
        <v>28.261752675519698</v>
      </c>
      <c r="AF9" s="102">
        <f t="shared" si="2"/>
        <v>31.839496921424875</v>
      </c>
      <c r="AG9" s="102">
        <f t="shared" si="2"/>
        <v>32.928633334329518</v>
      </c>
      <c r="AH9" s="102">
        <f t="shared" si="2"/>
        <v>32.798519369455612</v>
      </c>
      <c r="AI9" s="102">
        <f t="shared" si="2"/>
        <v>32.00778731688635</v>
      </c>
      <c r="AJ9" s="102">
        <f t="shared" si="2"/>
        <v>32.816401710880903</v>
      </c>
      <c r="AK9" s="102">
        <f t="shared" si="2"/>
        <v>31.857334307992204</v>
      </c>
      <c r="AL9" s="102">
        <f t="shared" si="2"/>
        <v>32.892300358733984</v>
      </c>
      <c r="AM9" s="102">
        <f t="shared" si="2"/>
        <v>30.642622167696267</v>
      </c>
      <c r="AN9" s="102">
        <f t="shared" si="2"/>
        <v>30.080812437105948</v>
      </c>
      <c r="AO9" s="102">
        <f t="shared" si="2"/>
        <v>25.508749582992145</v>
      </c>
      <c r="AP9" s="102">
        <f t="shared" si="2"/>
        <v>25.751797187209611</v>
      </c>
      <c r="AQ9" s="102">
        <f t="shared" si="2"/>
        <v>30.113303320542645</v>
      </c>
      <c r="AR9" s="102">
        <f t="shared" si="2"/>
        <v>29.728812567650586</v>
      </c>
      <c r="AS9" s="98"/>
      <c r="AT9" s="114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</row>
    <row r="10" spans="1:70" ht="16.5" customHeight="1" thickBot="1" x14ac:dyDescent="0.35">
      <c r="A10" s="27" t="s">
        <v>46</v>
      </c>
      <c r="B10" s="48"/>
      <c r="C10" s="28">
        <v>1184</v>
      </c>
      <c r="D10" s="29">
        <v>330</v>
      </c>
      <c r="E10" s="29">
        <v>133</v>
      </c>
      <c r="F10" s="29">
        <v>168</v>
      </c>
      <c r="G10" s="29">
        <v>109</v>
      </c>
      <c r="H10" s="29">
        <v>96</v>
      </c>
      <c r="I10" s="29">
        <v>72</v>
      </c>
      <c r="J10" s="29">
        <v>70</v>
      </c>
      <c r="K10" s="68">
        <v>122</v>
      </c>
      <c r="L10" s="68">
        <v>199</v>
      </c>
      <c r="M10" s="68">
        <v>255</v>
      </c>
      <c r="N10" s="68">
        <v>201</v>
      </c>
      <c r="O10" s="68">
        <v>252</v>
      </c>
      <c r="P10" s="68">
        <v>113</v>
      </c>
      <c r="Q10" s="68">
        <v>249</v>
      </c>
      <c r="R10" s="68">
        <v>321</v>
      </c>
      <c r="S10" s="134">
        <v>365</v>
      </c>
      <c r="Y10" s="1"/>
      <c r="Z10" s="6"/>
      <c r="AA10" s="101" t="s">
        <v>46</v>
      </c>
      <c r="AB10" s="102">
        <f t="shared" si="2"/>
        <v>1.3956339289924089</v>
      </c>
      <c r="AC10" s="102">
        <f t="shared" si="2"/>
        <v>0.30804271525651555</v>
      </c>
      <c r="AD10" s="102">
        <f t="shared" si="2"/>
        <v>0.10513335335873397</v>
      </c>
      <c r="AE10" s="102">
        <f t="shared" si="2"/>
        <v>0.1176668347621449</v>
      </c>
      <c r="AF10" s="102">
        <f t="shared" si="2"/>
        <v>8.4206948232040349E-2</v>
      </c>
      <c r="AG10" s="102">
        <f t="shared" si="2"/>
        <v>7.1725292131137736E-2</v>
      </c>
      <c r="AH10" s="102">
        <f t="shared" si="2"/>
        <v>4.595060310166571E-2</v>
      </c>
      <c r="AI10" s="102">
        <f t="shared" si="2"/>
        <v>4.4681326397089334E-2</v>
      </c>
      <c r="AJ10" s="102">
        <f t="shared" si="2"/>
        <v>7.5407323163646262E-2</v>
      </c>
      <c r="AK10" s="102">
        <f t="shared" si="2"/>
        <v>0.12122319688109162</v>
      </c>
      <c r="AL10" s="102">
        <f t="shared" si="2"/>
        <v>0.15583844137113384</v>
      </c>
      <c r="AM10" s="102">
        <f t="shared" si="2"/>
        <v>0.10911222816941166</v>
      </c>
      <c r="AN10" s="102">
        <f t="shared" si="2"/>
        <v>0.12938204670075781</v>
      </c>
      <c r="AO10" s="102">
        <f t="shared" si="2"/>
        <v>6.8540927425469328E-2</v>
      </c>
      <c r="AP10" s="102">
        <f t="shared" si="2"/>
        <v>0.14195071060867781</v>
      </c>
      <c r="AQ10" s="102">
        <f t="shared" si="2"/>
        <v>0.1939752847690123</v>
      </c>
      <c r="AR10" s="102">
        <f t="shared" si="2"/>
        <v>0.213556446186701</v>
      </c>
      <c r="AS10" s="98"/>
      <c r="AT10" s="114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</row>
    <row r="11" spans="1:70" x14ac:dyDescent="0.3">
      <c r="A11" s="30" t="s">
        <v>91</v>
      </c>
      <c r="B11" s="30"/>
      <c r="C11" s="30"/>
      <c r="D11" s="30"/>
      <c r="E11" s="30"/>
      <c r="F11" s="30"/>
      <c r="G11" s="30"/>
      <c r="H11" s="30"/>
      <c r="O11" s="16"/>
      <c r="P11" s="16"/>
      <c r="Q11" s="16"/>
      <c r="R11" s="16"/>
      <c r="S11" s="16"/>
      <c r="Y11" s="1"/>
      <c r="Z11" s="1"/>
      <c r="AA11" s="101"/>
      <c r="AB11" s="102"/>
      <c r="AC11" s="102"/>
      <c r="AD11" s="102"/>
      <c r="AE11" s="102"/>
      <c r="AF11" s="102"/>
      <c r="AG11" s="102"/>
      <c r="AH11" s="102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114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</row>
    <row r="12" spans="1:70" x14ac:dyDescent="0.3">
      <c r="O12" s="16"/>
      <c r="P12" s="16"/>
      <c r="Q12" s="16"/>
      <c r="R12" s="16"/>
      <c r="S12" s="16"/>
      <c r="Y12" s="1"/>
      <c r="Z12" s="6"/>
      <c r="AA12" s="101"/>
      <c r="AB12" s="102"/>
      <c r="AC12" s="102"/>
      <c r="AD12" s="102"/>
      <c r="AE12" s="102"/>
      <c r="AF12" s="102"/>
      <c r="AG12" s="102"/>
      <c r="AH12" s="102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114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</row>
    <row r="13" spans="1:70" x14ac:dyDescent="0.3">
      <c r="A13" s="121" t="s">
        <v>152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8"/>
      <c r="P13" s="8"/>
      <c r="Q13" s="8"/>
      <c r="R13" s="8"/>
      <c r="S13" s="8"/>
      <c r="Z13" s="49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114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</row>
    <row r="14" spans="1:70" x14ac:dyDescent="0.3">
      <c r="N14" s="17" t="s">
        <v>90</v>
      </c>
      <c r="O14" s="2"/>
      <c r="P14" s="2"/>
      <c r="Q14" s="2"/>
      <c r="R14" s="2"/>
      <c r="S14" s="2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114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</row>
    <row r="15" spans="1:70" x14ac:dyDescent="0.3">
      <c r="A15" s="127"/>
      <c r="B15" s="126" t="s">
        <v>17</v>
      </c>
      <c r="C15" s="123" t="s">
        <v>18</v>
      </c>
      <c r="D15" s="124"/>
      <c r="E15" s="125"/>
      <c r="F15" s="20" t="s">
        <v>19</v>
      </c>
      <c r="G15" s="123" t="s">
        <v>21</v>
      </c>
      <c r="H15" s="124"/>
      <c r="I15" s="125"/>
      <c r="J15" s="20" t="s">
        <v>22</v>
      </c>
      <c r="K15" s="59" t="s">
        <v>24</v>
      </c>
      <c r="L15" s="59" t="s">
        <v>25</v>
      </c>
      <c r="M15" s="79" t="s">
        <v>116</v>
      </c>
      <c r="N15" s="21" t="s">
        <v>27</v>
      </c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114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</row>
    <row r="16" spans="1:70" x14ac:dyDescent="0.3">
      <c r="A16" s="127"/>
      <c r="B16" s="126"/>
      <c r="C16" s="85" t="s">
        <v>141</v>
      </c>
      <c r="D16" s="32" t="s">
        <v>32</v>
      </c>
      <c r="E16" s="122" t="s">
        <v>29</v>
      </c>
      <c r="F16" s="20" t="s">
        <v>20</v>
      </c>
      <c r="G16" s="32" t="s">
        <v>30</v>
      </c>
      <c r="H16" s="32" t="s">
        <v>31</v>
      </c>
      <c r="I16" s="122" t="s">
        <v>29</v>
      </c>
      <c r="J16" s="20" t="s">
        <v>23</v>
      </c>
      <c r="K16" s="59" t="s">
        <v>1</v>
      </c>
      <c r="L16" s="59" t="s">
        <v>26</v>
      </c>
      <c r="M16" s="73" t="s">
        <v>117</v>
      </c>
      <c r="N16" s="21" t="s">
        <v>28</v>
      </c>
      <c r="T16" s="8"/>
      <c r="U16" s="8"/>
      <c r="V16" s="8"/>
      <c r="W16" s="8"/>
      <c r="X16" s="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114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</row>
    <row r="17" spans="1:70" x14ac:dyDescent="0.3">
      <c r="A17" s="130"/>
      <c r="B17" s="126"/>
      <c r="C17" s="86" t="s">
        <v>142</v>
      </c>
      <c r="D17" s="20" t="s">
        <v>1</v>
      </c>
      <c r="E17" s="132"/>
      <c r="F17" s="33"/>
      <c r="G17" s="20" t="s">
        <v>1</v>
      </c>
      <c r="H17" s="20" t="s">
        <v>1</v>
      </c>
      <c r="I17" s="132"/>
      <c r="J17" s="33"/>
      <c r="K17" s="33"/>
      <c r="L17" s="33"/>
      <c r="M17" s="73" t="s">
        <v>118</v>
      </c>
      <c r="N17" s="34"/>
      <c r="T17" s="2"/>
      <c r="U17" s="2"/>
      <c r="V17" s="2"/>
      <c r="W17" s="2"/>
      <c r="X17" s="2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114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</row>
    <row r="18" spans="1:70" x14ac:dyDescent="0.3">
      <c r="A18" s="171" t="s">
        <v>0</v>
      </c>
      <c r="B18" s="191">
        <v>170915</v>
      </c>
      <c r="C18" s="191">
        <v>29</v>
      </c>
      <c r="D18" s="191">
        <v>19925</v>
      </c>
      <c r="E18" s="191">
        <f>C18+D18</f>
        <v>19954</v>
      </c>
      <c r="F18" s="191">
        <v>79149</v>
      </c>
      <c r="G18" s="191">
        <v>24159</v>
      </c>
      <c r="H18" s="191">
        <v>666</v>
      </c>
      <c r="I18" s="191">
        <f>G18+H18</f>
        <v>24825</v>
      </c>
      <c r="J18" s="191">
        <v>2489</v>
      </c>
      <c r="K18" s="191">
        <v>7396</v>
      </c>
      <c r="L18" s="191">
        <v>5477</v>
      </c>
      <c r="M18" s="191">
        <v>2644</v>
      </c>
      <c r="N18" s="191">
        <v>28981</v>
      </c>
      <c r="T18" s="13"/>
      <c r="U18" s="13"/>
      <c r="V18" s="13"/>
      <c r="W18" s="13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8"/>
      <c r="AT18" s="114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</row>
    <row r="19" spans="1:70" x14ac:dyDescent="0.3">
      <c r="A19" s="172" t="s">
        <v>42</v>
      </c>
      <c r="B19" s="133">
        <v>17705</v>
      </c>
      <c r="C19" s="133">
        <v>0</v>
      </c>
      <c r="D19" s="133">
        <v>7634</v>
      </c>
      <c r="E19" s="133">
        <f t="shared" ref="E19:E24" si="3">C19+D19</f>
        <v>7634</v>
      </c>
      <c r="F19" s="133">
        <v>8412</v>
      </c>
      <c r="G19" s="133">
        <v>28</v>
      </c>
      <c r="H19" s="133">
        <v>109</v>
      </c>
      <c r="I19" s="133">
        <f t="shared" ref="I19:I24" si="4">G19+H19</f>
        <v>137</v>
      </c>
      <c r="J19" s="133">
        <v>64</v>
      </c>
      <c r="K19" s="133">
        <v>138</v>
      </c>
      <c r="L19" s="133">
        <v>748</v>
      </c>
      <c r="M19" s="133">
        <v>154</v>
      </c>
      <c r="N19" s="133">
        <v>418</v>
      </c>
      <c r="T19" s="3"/>
      <c r="U19" s="3"/>
      <c r="V19" s="3"/>
      <c r="W19" s="3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114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</row>
    <row r="20" spans="1:70" x14ac:dyDescent="0.3">
      <c r="A20" s="172" t="s">
        <v>47</v>
      </c>
      <c r="B20" s="133">
        <v>1142</v>
      </c>
      <c r="C20" s="133">
        <v>0</v>
      </c>
      <c r="D20" s="133">
        <v>41</v>
      </c>
      <c r="E20" s="133">
        <f t="shared" si="3"/>
        <v>41</v>
      </c>
      <c r="F20" s="133">
        <v>14</v>
      </c>
      <c r="G20" s="133">
        <v>2</v>
      </c>
      <c r="H20" s="133">
        <v>1</v>
      </c>
      <c r="I20" s="133">
        <f t="shared" si="4"/>
        <v>3</v>
      </c>
      <c r="J20" s="133">
        <v>98</v>
      </c>
      <c r="K20" s="133">
        <v>17</v>
      </c>
      <c r="L20" s="133">
        <v>9</v>
      </c>
      <c r="M20" s="133">
        <v>33</v>
      </c>
      <c r="N20" s="133">
        <v>927</v>
      </c>
      <c r="O20" s="13"/>
      <c r="P20" s="13"/>
      <c r="Q20" s="13"/>
      <c r="R20" s="13"/>
      <c r="S20" s="13"/>
      <c r="T20" s="7"/>
      <c r="U20" s="7"/>
      <c r="V20" s="7"/>
      <c r="W20" s="7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114"/>
      <c r="AQ20" s="114"/>
      <c r="AR20" s="114"/>
      <c r="AS20" s="114"/>
      <c r="AT20" s="114"/>
    </row>
    <row r="21" spans="1:70" x14ac:dyDescent="0.3">
      <c r="A21" s="172" t="s">
        <v>43</v>
      </c>
      <c r="B21" s="133">
        <v>51494</v>
      </c>
      <c r="C21" s="133">
        <v>7</v>
      </c>
      <c r="D21" s="133">
        <v>3062</v>
      </c>
      <c r="E21" s="133">
        <f t="shared" si="3"/>
        <v>3069</v>
      </c>
      <c r="F21" s="133">
        <v>38990</v>
      </c>
      <c r="G21" s="133">
        <v>198</v>
      </c>
      <c r="H21" s="133">
        <v>82</v>
      </c>
      <c r="I21" s="133">
        <f t="shared" si="4"/>
        <v>280</v>
      </c>
      <c r="J21" s="133">
        <v>1017</v>
      </c>
      <c r="K21" s="133">
        <v>1769</v>
      </c>
      <c r="L21" s="133">
        <v>2749</v>
      </c>
      <c r="M21" s="133">
        <v>590</v>
      </c>
      <c r="N21" s="133">
        <v>3030</v>
      </c>
      <c r="O21" s="12"/>
      <c r="P21" s="12"/>
      <c r="Q21" s="12"/>
      <c r="R21" s="12"/>
      <c r="S21" s="12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  <c r="AR21" s="114"/>
      <c r="AS21" s="114"/>
      <c r="AT21" s="114"/>
    </row>
    <row r="22" spans="1:70" x14ac:dyDescent="0.3">
      <c r="A22" s="172" t="s">
        <v>44</v>
      </c>
      <c r="B22" s="133">
        <v>49398</v>
      </c>
      <c r="C22" s="133">
        <v>7</v>
      </c>
      <c r="D22" s="133">
        <v>2507</v>
      </c>
      <c r="E22" s="133">
        <f t="shared" si="3"/>
        <v>2514</v>
      </c>
      <c r="F22" s="133">
        <v>30214</v>
      </c>
      <c r="G22" s="133">
        <v>2725</v>
      </c>
      <c r="H22" s="133">
        <v>24</v>
      </c>
      <c r="I22" s="133">
        <f t="shared" si="4"/>
        <v>2749</v>
      </c>
      <c r="J22" s="133">
        <v>356</v>
      </c>
      <c r="K22" s="133">
        <v>642</v>
      </c>
      <c r="L22" s="133">
        <v>608</v>
      </c>
      <c r="M22" s="133">
        <v>977</v>
      </c>
      <c r="N22" s="133">
        <v>11338</v>
      </c>
      <c r="O22" s="12"/>
      <c r="P22" s="12"/>
      <c r="Q22" s="12"/>
      <c r="R22" s="12"/>
      <c r="S22" s="12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</row>
    <row r="23" spans="1:70" x14ac:dyDescent="0.3">
      <c r="A23" s="172" t="s">
        <v>45</v>
      </c>
      <c r="B23" s="133">
        <v>50811</v>
      </c>
      <c r="C23" s="133">
        <v>15</v>
      </c>
      <c r="D23" s="133">
        <v>6637</v>
      </c>
      <c r="E23" s="133">
        <f t="shared" si="3"/>
        <v>6652</v>
      </c>
      <c r="F23" s="133">
        <v>1517</v>
      </c>
      <c r="G23" s="133">
        <v>21206</v>
      </c>
      <c r="H23" s="133">
        <v>450</v>
      </c>
      <c r="I23" s="133">
        <f t="shared" si="4"/>
        <v>21656</v>
      </c>
      <c r="J23" s="133">
        <v>938</v>
      </c>
      <c r="K23" s="133">
        <v>4824</v>
      </c>
      <c r="L23" s="133">
        <v>1352</v>
      </c>
      <c r="M23" s="133">
        <v>800</v>
      </c>
      <c r="N23" s="133">
        <v>13072</v>
      </c>
      <c r="O23" s="12"/>
      <c r="P23" s="12"/>
      <c r="Q23" s="12"/>
      <c r="R23" s="12"/>
      <c r="S23" s="12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  <c r="AR23" s="114"/>
      <c r="AS23" s="114"/>
      <c r="AT23" s="114"/>
    </row>
    <row r="24" spans="1:70" ht="17.25" thickBot="1" x14ac:dyDescent="0.35">
      <c r="A24" s="173" t="s">
        <v>46</v>
      </c>
      <c r="B24" s="134">
        <v>365</v>
      </c>
      <c r="C24" s="134">
        <v>0</v>
      </c>
      <c r="D24" s="134">
        <v>44</v>
      </c>
      <c r="E24" s="134">
        <f t="shared" si="3"/>
        <v>44</v>
      </c>
      <c r="F24" s="134">
        <v>2</v>
      </c>
      <c r="G24" s="134">
        <v>0</v>
      </c>
      <c r="H24" s="134">
        <v>0</v>
      </c>
      <c r="I24" s="134">
        <f t="shared" si="4"/>
        <v>0</v>
      </c>
      <c r="J24" s="134">
        <v>16</v>
      </c>
      <c r="K24" s="134">
        <v>6</v>
      </c>
      <c r="L24" s="134">
        <v>11</v>
      </c>
      <c r="M24" s="134">
        <v>90</v>
      </c>
      <c r="N24" s="134">
        <v>196</v>
      </c>
      <c r="O24" s="13"/>
      <c r="P24" s="13"/>
      <c r="Q24" s="13"/>
      <c r="R24" s="13"/>
      <c r="S24" s="13"/>
      <c r="T24" s="12"/>
      <c r="U24" s="12"/>
      <c r="V24" s="12"/>
      <c r="W24" s="12"/>
      <c r="X24" s="12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114"/>
      <c r="AQ24" s="114"/>
      <c r="AR24" s="114"/>
      <c r="AS24" s="114"/>
      <c r="AT24" s="114"/>
    </row>
    <row r="25" spans="1:70" x14ac:dyDescent="0.3">
      <c r="A25" s="30" t="s">
        <v>91</v>
      </c>
      <c r="B25" s="30"/>
      <c r="C25" s="30"/>
      <c r="D25" s="30"/>
      <c r="E25" s="30"/>
      <c r="F25" s="30"/>
      <c r="G25" s="30"/>
      <c r="H25" s="30"/>
      <c r="T25" s="13"/>
      <c r="U25" s="13"/>
      <c r="V25" s="13"/>
      <c r="W25" s="13"/>
      <c r="X25" s="13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  <c r="AT25" s="114"/>
    </row>
    <row r="26" spans="1:70" x14ac:dyDescent="0.3">
      <c r="T26" s="13"/>
      <c r="U26" s="13"/>
      <c r="V26" s="13"/>
      <c r="W26" s="13"/>
      <c r="X26" s="13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</row>
    <row r="27" spans="1:70" ht="17.25" thickBot="1" x14ac:dyDescent="0.35">
      <c r="A27" s="21" t="s">
        <v>98</v>
      </c>
      <c r="B27" s="21">
        <v>2007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T27" s="13"/>
      <c r="U27" s="13"/>
      <c r="V27" s="13"/>
      <c r="W27" s="13"/>
      <c r="X27" s="13"/>
    </row>
    <row r="28" spans="1:70" x14ac:dyDescent="0.3">
      <c r="A28" s="41" t="s">
        <v>85</v>
      </c>
      <c r="B28" s="23">
        <v>58031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T28" s="12"/>
      <c r="U28" s="12"/>
      <c r="V28" s="12"/>
      <c r="W28" s="12"/>
      <c r="X28" s="12"/>
    </row>
    <row r="29" spans="1:70" ht="16.5" customHeight="1" x14ac:dyDescent="0.3">
      <c r="A29" s="42" t="s">
        <v>86</v>
      </c>
      <c r="B29" s="25">
        <v>1836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T29" s="13"/>
      <c r="U29" s="13"/>
      <c r="V29" s="13"/>
      <c r="W29" s="13"/>
      <c r="X29" s="13"/>
    </row>
    <row r="30" spans="1:70" x14ac:dyDescent="0.3">
      <c r="A30" s="42" t="s">
        <v>87</v>
      </c>
      <c r="B30" s="25">
        <v>5666</v>
      </c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T30" s="3"/>
      <c r="U30" s="3"/>
      <c r="V30" s="3"/>
      <c r="W30" s="3"/>
      <c r="X30" s="3"/>
    </row>
    <row r="31" spans="1:70" x14ac:dyDescent="0.3">
      <c r="A31" s="43" t="s">
        <v>88</v>
      </c>
      <c r="B31" s="25">
        <v>8462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T31" s="7"/>
      <c r="U31" s="7"/>
      <c r="V31" s="7"/>
      <c r="W31" s="7"/>
      <c r="X31" s="7"/>
    </row>
    <row r="32" spans="1:70" ht="17.25" thickBot="1" x14ac:dyDescent="0.35">
      <c r="A32" s="44" t="s">
        <v>89</v>
      </c>
      <c r="B32" s="28">
        <v>42067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</row>
    <row r="33" spans="1:14" x14ac:dyDescent="0.3">
      <c r="A33" s="45" t="s">
        <v>99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</row>
    <row r="34" spans="1:14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</row>
    <row r="35" spans="1:14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4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1:14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</row>
    <row r="38" spans="1:14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</row>
    <row r="39" spans="1:14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</row>
    <row r="40" spans="1:14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4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</row>
  </sheetData>
  <mergeCells count="8">
    <mergeCell ref="A1:K1"/>
    <mergeCell ref="A13:N13"/>
    <mergeCell ref="I16:I17"/>
    <mergeCell ref="A15:A17"/>
    <mergeCell ref="B15:B17"/>
    <mergeCell ref="C15:E15"/>
    <mergeCell ref="G15:I15"/>
    <mergeCell ref="E16:E17"/>
  </mergeCells>
  <phoneticPr fontId="3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0"/>
  <sheetViews>
    <sheetView zoomScale="85" zoomScaleNormal="85" workbookViewId="0">
      <selection activeCell="G32" sqref="G32"/>
    </sheetView>
  </sheetViews>
  <sheetFormatPr defaultRowHeight="16.5" x14ac:dyDescent="0.3"/>
  <cols>
    <col min="1" max="1" width="11.75" style="16" customWidth="1"/>
    <col min="2" max="14" width="9" style="16"/>
    <col min="15" max="26" width="9" style="1"/>
    <col min="27" max="28" width="9" style="6"/>
  </cols>
  <sheetData>
    <row r="1" spans="1:65" x14ac:dyDescent="0.3">
      <c r="A1" s="121" t="s">
        <v>128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T1" s="39" t="s">
        <v>129</v>
      </c>
      <c r="AA1" s="39"/>
      <c r="AC1" s="1"/>
      <c r="AD1" s="39" t="s">
        <v>130</v>
      </c>
    </row>
    <row r="2" spans="1:65" x14ac:dyDescent="0.3">
      <c r="I2" s="17"/>
      <c r="M2" s="17" t="s">
        <v>90</v>
      </c>
      <c r="AA2" s="77"/>
      <c r="AB2" s="77"/>
      <c r="AC2" s="77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</row>
    <row r="3" spans="1:65" ht="17.25" thickBot="1" x14ac:dyDescent="0.35">
      <c r="A3" s="18"/>
      <c r="B3" s="19">
        <v>2007</v>
      </c>
      <c r="C3" s="19">
        <v>2008</v>
      </c>
      <c r="D3" s="20">
        <v>2009</v>
      </c>
      <c r="E3" s="20">
        <v>2010</v>
      </c>
      <c r="F3" s="20">
        <v>2011</v>
      </c>
      <c r="G3" s="21">
        <v>2012</v>
      </c>
      <c r="H3" s="21">
        <v>2013</v>
      </c>
      <c r="I3" s="21">
        <v>2014</v>
      </c>
      <c r="J3" s="21">
        <v>2015</v>
      </c>
      <c r="K3" s="21">
        <v>2016</v>
      </c>
      <c r="L3" s="21">
        <v>2017</v>
      </c>
      <c r="M3" s="21">
        <v>2018</v>
      </c>
      <c r="N3" s="21">
        <v>2019</v>
      </c>
      <c r="O3" s="21">
        <v>2020</v>
      </c>
      <c r="P3" s="21">
        <v>2021</v>
      </c>
      <c r="Q3" s="21">
        <v>2022</v>
      </c>
      <c r="R3" s="21">
        <v>2023</v>
      </c>
      <c r="S3" s="21">
        <v>2024</v>
      </c>
      <c r="Z3" s="6"/>
      <c r="AA3" s="117"/>
      <c r="AB3" s="117"/>
      <c r="AC3" s="117"/>
      <c r="AD3" s="117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</row>
    <row r="4" spans="1:65" x14ac:dyDescent="0.3">
      <c r="A4" s="22" t="s">
        <v>0</v>
      </c>
      <c r="B4" s="50">
        <v>58031</v>
      </c>
      <c r="C4" s="23">
        <v>84836</v>
      </c>
      <c r="D4" s="23">
        <v>107128</v>
      </c>
      <c r="E4" s="23">
        <v>126506</v>
      </c>
      <c r="F4" s="23">
        <v>142776</v>
      </c>
      <c r="G4" s="23">
        <v>129443</v>
      </c>
      <c r="H4" s="23">
        <v>133844</v>
      </c>
      <c r="I4" s="23">
        <v>156690</v>
      </c>
      <c r="J4" s="23">
        <f t="shared" ref="J4:P4" si="0">SUM(J5:J12)</f>
        <v>156665</v>
      </c>
      <c r="K4" s="23">
        <f t="shared" si="0"/>
        <v>161788</v>
      </c>
      <c r="L4" s="23">
        <f t="shared" si="0"/>
        <v>164160</v>
      </c>
      <c r="M4" s="23">
        <f t="shared" si="0"/>
        <v>163631</v>
      </c>
      <c r="N4" s="23">
        <f t="shared" si="0"/>
        <v>184214</v>
      </c>
      <c r="O4" s="23">
        <f t="shared" si="0"/>
        <v>194772</v>
      </c>
      <c r="P4" s="23">
        <f t="shared" si="0"/>
        <v>164865</v>
      </c>
      <c r="Q4" s="23">
        <f t="shared" ref="Q4" si="1">SUM(Q5:Q12)</f>
        <v>175413</v>
      </c>
      <c r="R4" s="23">
        <v>165485</v>
      </c>
      <c r="S4" s="167">
        <v>170915</v>
      </c>
      <c r="Z4" s="6"/>
      <c r="AA4" s="113"/>
      <c r="AB4" s="113">
        <v>2007</v>
      </c>
      <c r="AC4" s="113">
        <v>2008</v>
      </c>
      <c r="AD4" s="113">
        <v>2009</v>
      </c>
      <c r="AE4" s="113">
        <v>2010</v>
      </c>
      <c r="AF4" s="113">
        <v>2011</v>
      </c>
      <c r="AG4" s="113">
        <v>2012</v>
      </c>
      <c r="AH4" s="113">
        <v>2013</v>
      </c>
      <c r="AI4" s="113">
        <v>2014</v>
      </c>
      <c r="AJ4" s="113">
        <v>2015</v>
      </c>
      <c r="AK4" s="113">
        <v>2016</v>
      </c>
      <c r="AL4" s="113">
        <v>2017</v>
      </c>
      <c r="AM4" s="113">
        <v>2018</v>
      </c>
      <c r="AN4" s="113">
        <v>2019</v>
      </c>
      <c r="AO4" s="113">
        <v>2020</v>
      </c>
      <c r="AP4" s="113">
        <v>2021</v>
      </c>
      <c r="AQ4" s="113">
        <v>2022</v>
      </c>
      <c r="AR4" s="113">
        <v>2023</v>
      </c>
      <c r="AS4" s="113">
        <v>2024</v>
      </c>
      <c r="AT4" s="114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</row>
    <row r="5" spans="1:65" x14ac:dyDescent="0.3">
      <c r="A5" s="24" t="s">
        <v>49</v>
      </c>
      <c r="B5" s="53"/>
      <c r="C5" s="25">
        <v>4807</v>
      </c>
      <c r="D5" s="25">
        <v>4632</v>
      </c>
      <c r="E5" s="25">
        <v>4178</v>
      </c>
      <c r="F5" s="25">
        <v>9736</v>
      </c>
      <c r="G5" s="25">
        <v>5364</v>
      </c>
      <c r="H5" s="25">
        <v>7432</v>
      </c>
      <c r="I5" s="25">
        <v>8427</v>
      </c>
      <c r="J5" s="25">
        <v>5154</v>
      </c>
      <c r="K5" s="65">
        <v>5369</v>
      </c>
      <c r="L5" s="65">
        <v>5354</v>
      </c>
      <c r="M5" s="65">
        <v>6191</v>
      </c>
      <c r="N5" s="65">
        <v>6299</v>
      </c>
      <c r="O5" s="65">
        <v>7050</v>
      </c>
      <c r="P5" s="65">
        <v>7194</v>
      </c>
      <c r="Q5" s="65">
        <v>4811</v>
      </c>
      <c r="R5" s="65">
        <v>4506</v>
      </c>
      <c r="S5" s="168">
        <v>5396</v>
      </c>
      <c r="Z5" s="10"/>
      <c r="AA5" s="115" t="s">
        <v>49</v>
      </c>
      <c r="AB5" s="116">
        <f t="shared" ref="AB5:AB11" si="2">B5/B$4*100</f>
        <v>0</v>
      </c>
      <c r="AC5" s="116">
        <f t="shared" ref="AC5:AS11" si="3">C5/C$4*100</f>
        <v>5.666226601914282</v>
      </c>
      <c r="AD5" s="116">
        <f t="shared" si="3"/>
        <v>4.3237995668732729</v>
      </c>
      <c r="AE5" s="116">
        <f t="shared" si="3"/>
        <v>3.3026101528781244</v>
      </c>
      <c r="AF5" s="116">
        <f t="shared" si="3"/>
        <v>6.8190732335966828</v>
      </c>
      <c r="AG5" s="116">
        <f t="shared" si="3"/>
        <v>4.1439089019877473</v>
      </c>
      <c r="AH5" s="116">
        <f t="shared" si="3"/>
        <v>5.5527330324855804</v>
      </c>
      <c r="AI5" s="116">
        <f t="shared" si="3"/>
        <v>5.3781351713574574</v>
      </c>
      <c r="AJ5" s="116">
        <f t="shared" si="3"/>
        <v>3.2898222321514057</v>
      </c>
      <c r="AK5" s="116">
        <f t="shared" si="3"/>
        <v>3.3185403120132517</v>
      </c>
      <c r="AL5" s="116">
        <f t="shared" si="3"/>
        <v>3.2614522417153999</v>
      </c>
      <c r="AM5" s="116">
        <f t="shared" si="3"/>
        <v>3.7835129040340769</v>
      </c>
      <c r="AN5" s="116">
        <f t="shared" si="3"/>
        <v>3.4193926628812141</v>
      </c>
      <c r="AO5" s="116">
        <f t="shared" si="3"/>
        <v>3.6196167826997723</v>
      </c>
      <c r="AP5" s="116">
        <f t="shared" si="3"/>
        <v>4.3635701937949234</v>
      </c>
      <c r="AQ5" s="116">
        <f t="shared" si="3"/>
        <v>2.7426701555756985</v>
      </c>
      <c r="AR5" s="116">
        <f t="shared" si="3"/>
        <v>2.7229053992809016</v>
      </c>
      <c r="AS5" s="116">
        <f>(S5/S$4)*100</f>
        <v>3.1571248866395578</v>
      </c>
      <c r="AT5" s="114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</row>
    <row r="6" spans="1:65" x14ac:dyDescent="0.3">
      <c r="A6" s="24" t="s">
        <v>50</v>
      </c>
      <c r="B6" s="52">
        <v>24874</v>
      </c>
      <c r="C6" s="25">
        <v>51523</v>
      </c>
      <c r="D6" s="25">
        <v>56681</v>
      </c>
      <c r="E6" s="25">
        <v>69908</v>
      </c>
      <c r="F6" s="25">
        <v>79866</v>
      </c>
      <c r="G6" s="25">
        <v>70385</v>
      </c>
      <c r="H6" s="25">
        <v>82021</v>
      </c>
      <c r="I6" s="25">
        <v>91678</v>
      </c>
      <c r="J6" s="25">
        <v>90186</v>
      </c>
      <c r="K6" s="65">
        <v>91478</v>
      </c>
      <c r="L6" s="65">
        <v>87704</v>
      </c>
      <c r="M6" s="65">
        <v>86357</v>
      </c>
      <c r="N6" s="65">
        <v>94753</v>
      </c>
      <c r="O6" s="65">
        <v>95597</v>
      </c>
      <c r="P6" s="65">
        <v>83960</v>
      </c>
      <c r="Q6" s="65">
        <v>102467</v>
      </c>
      <c r="R6" s="65">
        <v>95543</v>
      </c>
      <c r="S6" s="168">
        <v>112549</v>
      </c>
      <c r="Z6" s="10"/>
      <c r="AA6" s="115" t="s">
        <v>50</v>
      </c>
      <c r="AB6" s="116">
        <f t="shared" si="2"/>
        <v>42.86329720321897</v>
      </c>
      <c r="AC6" s="116">
        <f t="shared" si="3"/>
        <v>60.732472063746521</v>
      </c>
      <c r="AD6" s="116">
        <f t="shared" si="3"/>
        <v>52.909603465013809</v>
      </c>
      <c r="AE6" s="116">
        <f t="shared" si="3"/>
        <v>55.260620049641915</v>
      </c>
      <c r="AF6" s="116">
        <f t="shared" si="3"/>
        <v>55.937972768532532</v>
      </c>
      <c r="AG6" s="116">
        <f t="shared" si="3"/>
        <v>54.375284874423492</v>
      </c>
      <c r="AH6" s="116">
        <f t="shared" si="3"/>
        <v>61.281043603000505</v>
      </c>
      <c r="AI6" s="116">
        <f t="shared" si="3"/>
        <v>58.509158210479292</v>
      </c>
      <c r="AJ6" s="116">
        <f t="shared" si="3"/>
        <v>57.566144320684266</v>
      </c>
      <c r="AK6" s="116">
        <f t="shared" si="3"/>
        <v>56.541894330852713</v>
      </c>
      <c r="AL6" s="116">
        <f t="shared" si="3"/>
        <v>53.425925925925924</v>
      </c>
      <c r="AM6" s="116">
        <f t="shared" si="3"/>
        <v>52.775452084262767</v>
      </c>
      <c r="AN6" s="116">
        <f t="shared" si="3"/>
        <v>51.436372914110763</v>
      </c>
      <c r="AO6" s="116">
        <f t="shared" si="3"/>
        <v>49.081490152588671</v>
      </c>
      <c r="AP6" s="116">
        <f t="shared" si="3"/>
        <v>50.926515634003579</v>
      </c>
      <c r="AQ6" s="116">
        <f t="shared" si="3"/>
        <v>58.414712706583892</v>
      </c>
      <c r="AR6" s="116">
        <f t="shared" si="3"/>
        <v>57.73514215789951</v>
      </c>
      <c r="AS6" s="116">
        <f t="shared" ref="AS6:AS12" si="4">(S6/S$4)*100</f>
        <v>65.850861539361674</v>
      </c>
      <c r="AT6" s="114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</row>
    <row r="7" spans="1:65" x14ac:dyDescent="0.3">
      <c r="A7" s="24" t="s">
        <v>51</v>
      </c>
      <c r="B7" s="52">
        <v>33157</v>
      </c>
      <c r="C7" s="25">
        <v>15169</v>
      </c>
      <c r="D7" s="25">
        <v>19977</v>
      </c>
      <c r="E7" s="25">
        <v>22499</v>
      </c>
      <c r="F7" s="25">
        <v>25130</v>
      </c>
      <c r="G7" s="25">
        <v>24662</v>
      </c>
      <c r="H7" s="25">
        <v>25982</v>
      </c>
      <c r="I7" s="25">
        <v>28312</v>
      </c>
      <c r="J7" s="25">
        <v>29188</v>
      </c>
      <c r="K7" s="65">
        <v>27227</v>
      </c>
      <c r="L7" s="65">
        <v>27029</v>
      </c>
      <c r="M7" s="65">
        <v>27924</v>
      </c>
      <c r="N7" s="65">
        <v>29037</v>
      </c>
      <c r="O7" s="65">
        <v>28188</v>
      </c>
      <c r="P7" s="65">
        <v>21553</v>
      </c>
      <c r="Q7" s="65">
        <v>23465</v>
      </c>
      <c r="R7" s="65">
        <v>25501</v>
      </c>
      <c r="S7" s="168">
        <v>24876</v>
      </c>
      <c r="Z7" s="10"/>
      <c r="AA7" s="115" t="s">
        <v>51</v>
      </c>
      <c r="AB7" s="116">
        <f t="shared" si="2"/>
        <v>57.136702796781037</v>
      </c>
      <c r="AC7" s="116">
        <f t="shared" si="3"/>
        <v>17.880380970342781</v>
      </c>
      <c r="AD7" s="116">
        <f t="shared" si="3"/>
        <v>18.647785826301249</v>
      </c>
      <c r="AE7" s="116">
        <f t="shared" si="3"/>
        <v>17.78492719712899</v>
      </c>
      <c r="AF7" s="116">
        <f t="shared" si="3"/>
        <v>17.600997366504174</v>
      </c>
      <c r="AG7" s="116">
        <f t="shared" si="3"/>
        <v>19.052401443106231</v>
      </c>
      <c r="AH7" s="116">
        <f t="shared" si="3"/>
        <v>19.41215145990855</v>
      </c>
      <c r="AI7" s="116">
        <f t="shared" si="3"/>
        <v>18.068798264088326</v>
      </c>
      <c r="AJ7" s="116">
        <f t="shared" si="3"/>
        <v>18.630836498260621</v>
      </c>
      <c r="AK7" s="116">
        <f t="shared" si="3"/>
        <v>16.828813014562265</v>
      </c>
      <c r="AL7" s="116">
        <f t="shared" si="3"/>
        <v>16.46503411306043</v>
      </c>
      <c r="AM7" s="116">
        <f t="shared" si="3"/>
        <v>17.065226026853104</v>
      </c>
      <c r="AN7" s="116">
        <f t="shared" si="3"/>
        <v>15.762645618682619</v>
      </c>
      <c r="AO7" s="116">
        <f t="shared" si="3"/>
        <v>14.472306080956196</v>
      </c>
      <c r="AP7" s="116">
        <f t="shared" si="3"/>
        <v>13.073120431868498</v>
      </c>
      <c r="AQ7" s="116">
        <f t="shared" si="3"/>
        <v>13.377001704548693</v>
      </c>
      <c r="AR7" s="116">
        <f t="shared" si="3"/>
        <v>15.40985587817627</v>
      </c>
      <c r="AS7" s="116">
        <f t="shared" si="4"/>
        <v>14.554603165316093</v>
      </c>
      <c r="AT7" s="114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</row>
    <row r="8" spans="1:65" x14ac:dyDescent="0.3">
      <c r="A8" s="24" t="s">
        <v>52</v>
      </c>
      <c r="B8" s="53"/>
      <c r="C8" s="26">
        <v>639</v>
      </c>
      <c r="D8" s="26">
        <v>706</v>
      </c>
      <c r="E8" s="26">
        <v>829</v>
      </c>
      <c r="F8" s="26">
        <v>947</v>
      </c>
      <c r="G8" s="26">
        <v>958</v>
      </c>
      <c r="H8" s="25">
        <v>1219</v>
      </c>
      <c r="I8" s="25">
        <v>1315</v>
      </c>
      <c r="J8" s="25">
        <v>1098</v>
      </c>
      <c r="K8" s="65">
        <v>1177</v>
      </c>
      <c r="L8" s="65">
        <v>931</v>
      </c>
      <c r="M8" s="65">
        <v>1185</v>
      </c>
      <c r="N8" s="65">
        <v>1396</v>
      </c>
      <c r="O8" s="65">
        <v>1853</v>
      </c>
      <c r="P8" s="65">
        <v>934</v>
      </c>
      <c r="Q8" s="65">
        <v>1337</v>
      </c>
      <c r="R8" s="65">
        <v>1703</v>
      </c>
      <c r="S8" s="168">
        <v>1776</v>
      </c>
      <c r="Z8" s="10"/>
      <c r="AA8" s="115" t="s">
        <v>52</v>
      </c>
      <c r="AB8" s="116">
        <f t="shared" si="2"/>
        <v>0</v>
      </c>
      <c r="AC8" s="116">
        <f t="shared" si="3"/>
        <v>0.7532179735018153</v>
      </c>
      <c r="AD8" s="116">
        <f t="shared" si="3"/>
        <v>0.65902471809424235</v>
      </c>
      <c r="AE8" s="116">
        <f t="shared" si="3"/>
        <v>0.6553048867247403</v>
      </c>
      <c r="AF8" s="116">
        <f t="shared" si="3"/>
        <v>0.66327674118899538</v>
      </c>
      <c r="AG8" s="116">
        <f t="shared" si="3"/>
        <v>0.74009409547059324</v>
      </c>
      <c r="AH8" s="116">
        <f t="shared" si="3"/>
        <v>0.91076178237350947</v>
      </c>
      <c r="AI8" s="116">
        <f t="shared" si="3"/>
        <v>0.83923670942625572</v>
      </c>
      <c r="AJ8" s="116">
        <f t="shared" si="3"/>
        <v>0.70085851977148694</v>
      </c>
      <c r="AK8" s="116">
        <f t="shared" si="3"/>
        <v>0.72749524068534133</v>
      </c>
      <c r="AL8" s="116">
        <f t="shared" si="3"/>
        <v>0.56712962962962965</v>
      </c>
      <c r="AM8" s="116">
        <f t="shared" si="3"/>
        <v>0.72419040401879831</v>
      </c>
      <c r="AN8" s="116">
        <f t="shared" si="3"/>
        <v>0.75781428121641137</v>
      </c>
      <c r="AO8" s="116">
        <f t="shared" si="3"/>
        <v>0.95136877990676283</v>
      </c>
      <c r="AP8" s="116">
        <f t="shared" si="3"/>
        <v>0.56652412579989686</v>
      </c>
      <c r="AQ8" s="116">
        <f t="shared" si="3"/>
        <v>0.76220120515583223</v>
      </c>
      <c r="AR8" s="116">
        <f t="shared" si="3"/>
        <v>1.0290962927153517</v>
      </c>
      <c r="AS8" s="116">
        <f t="shared" si="4"/>
        <v>1.0391130093906327</v>
      </c>
      <c r="AT8" s="114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</row>
    <row r="9" spans="1:65" x14ac:dyDescent="0.3">
      <c r="A9" s="24" t="s">
        <v>53</v>
      </c>
      <c r="B9" s="53"/>
      <c r="C9" s="25">
        <v>1432</v>
      </c>
      <c r="D9" s="25">
        <v>1800</v>
      </c>
      <c r="E9" s="25">
        <v>1933</v>
      </c>
      <c r="F9" s="25">
        <v>2267</v>
      </c>
      <c r="G9" s="25">
        <v>2721</v>
      </c>
      <c r="H9" s="25">
        <v>2593</v>
      </c>
      <c r="I9" s="25">
        <v>3276</v>
      </c>
      <c r="J9" s="25">
        <v>2074</v>
      </c>
      <c r="K9" s="65">
        <v>2022</v>
      </c>
      <c r="L9" s="65">
        <v>1827</v>
      </c>
      <c r="M9" s="65">
        <v>2480</v>
      </c>
      <c r="N9" s="65">
        <v>2529</v>
      </c>
      <c r="O9" s="65">
        <v>1948</v>
      </c>
      <c r="P9" s="65">
        <v>2409</v>
      </c>
      <c r="Q9" s="65">
        <v>2936</v>
      </c>
      <c r="R9" s="65">
        <v>2955</v>
      </c>
      <c r="S9" s="168">
        <v>3153</v>
      </c>
      <c r="Z9" s="10"/>
      <c r="AA9" s="115" t="s">
        <v>53</v>
      </c>
      <c r="AB9" s="116">
        <f t="shared" si="2"/>
        <v>0</v>
      </c>
      <c r="AC9" s="116">
        <f t="shared" si="3"/>
        <v>1.6879626573624402</v>
      </c>
      <c r="AD9" s="116">
        <f t="shared" si="3"/>
        <v>1.6802329923082666</v>
      </c>
      <c r="AE9" s="116">
        <f t="shared" si="3"/>
        <v>1.5279907672363366</v>
      </c>
      <c r="AF9" s="116">
        <f t="shared" si="3"/>
        <v>1.5878018714629911</v>
      </c>
      <c r="AG9" s="116">
        <f t="shared" si="3"/>
        <v>2.1020835425631357</v>
      </c>
      <c r="AH9" s="116">
        <f t="shared" si="3"/>
        <v>1.9373300260004185</v>
      </c>
      <c r="AI9" s="116">
        <f t="shared" si="3"/>
        <v>2.0907524411257894</v>
      </c>
      <c r="AJ9" s="116">
        <f t="shared" si="3"/>
        <v>1.3238438706794753</v>
      </c>
      <c r="AK9" s="116">
        <f t="shared" si="3"/>
        <v>1.2497836675155143</v>
      </c>
      <c r="AL9" s="116">
        <f t="shared" si="3"/>
        <v>1.1129385964912282</v>
      </c>
      <c r="AM9" s="116">
        <f t="shared" si="3"/>
        <v>1.5156052337271055</v>
      </c>
      <c r="AN9" s="116">
        <f t="shared" si="3"/>
        <v>1.3728598260718512</v>
      </c>
      <c r="AO9" s="116">
        <f t="shared" si="3"/>
        <v>1.0001437578296675</v>
      </c>
      <c r="AP9" s="116">
        <f t="shared" si="3"/>
        <v>1.4611955236102265</v>
      </c>
      <c r="AQ9" s="116">
        <f t="shared" si="3"/>
        <v>1.6737642021971006</v>
      </c>
      <c r="AR9" s="116">
        <f t="shared" si="3"/>
        <v>1.7856603317521227</v>
      </c>
      <c r="AS9" s="116">
        <f t="shared" si="4"/>
        <v>1.8447766433607349</v>
      </c>
      <c r="AT9" s="114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</row>
    <row r="10" spans="1:65" x14ac:dyDescent="0.3">
      <c r="A10" s="24" t="s">
        <v>54</v>
      </c>
      <c r="B10" s="53"/>
      <c r="C10" s="26">
        <v>38</v>
      </c>
      <c r="D10" s="26">
        <v>30</v>
      </c>
      <c r="E10" s="26">
        <v>52</v>
      </c>
      <c r="F10" s="26">
        <v>53</v>
      </c>
      <c r="G10" s="26">
        <v>113</v>
      </c>
      <c r="H10" s="26">
        <v>83</v>
      </c>
      <c r="I10" s="26">
        <v>19</v>
      </c>
      <c r="J10" s="26">
        <v>46</v>
      </c>
      <c r="K10" s="66">
        <v>10</v>
      </c>
      <c r="L10" s="66">
        <v>3</v>
      </c>
      <c r="M10" s="66">
        <v>29</v>
      </c>
      <c r="N10" s="66">
        <v>8</v>
      </c>
      <c r="O10" s="66">
        <v>23</v>
      </c>
      <c r="P10" s="66">
        <v>10</v>
      </c>
      <c r="Q10" s="66">
        <v>38</v>
      </c>
      <c r="R10" s="66">
        <v>24</v>
      </c>
      <c r="S10" s="168">
        <v>20</v>
      </c>
      <c r="Z10" s="10"/>
      <c r="AA10" s="115" t="s">
        <v>54</v>
      </c>
      <c r="AB10" s="116">
        <f t="shared" si="2"/>
        <v>0</v>
      </c>
      <c r="AC10" s="116">
        <f t="shared" si="3"/>
        <v>4.4792305153472586E-2</v>
      </c>
      <c r="AD10" s="116">
        <f t="shared" si="3"/>
        <v>2.8003883205137782E-2</v>
      </c>
      <c r="AE10" s="116">
        <f t="shared" si="3"/>
        <v>4.1104769734241854E-2</v>
      </c>
      <c r="AF10" s="116">
        <f t="shared" si="3"/>
        <v>3.7121084776152856E-2</v>
      </c>
      <c r="AG10" s="116">
        <f t="shared" si="3"/>
        <v>8.7297111469913397E-2</v>
      </c>
      <c r="AH10" s="116">
        <f t="shared" si="3"/>
        <v>6.2012492155046173E-2</v>
      </c>
      <c r="AI10" s="116">
        <f t="shared" si="3"/>
        <v>1.2125853596272896E-2</v>
      </c>
      <c r="AJ10" s="116">
        <f t="shared" si="3"/>
        <v>2.9362014489515843E-2</v>
      </c>
      <c r="AK10" s="116">
        <f t="shared" si="3"/>
        <v>6.180928128167726E-3</v>
      </c>
      <c r="AL10" s="116">
        <f t="shared" si="3"/>
        <v>1.8274853801169592E-3</v>
      </c>
      <c r="AM10" s="116">
        <f t="shared" si="3"/>
        <v>1.7722803136325023E-2</v>
      </c>
      <c r="AN10" s="116">
        <f t="shared" si="3"/>
        <v>4.3427752505238466E-3</v>
      </c>
      <c r="AO10" s="116">
        <f t="shared" si="3"/>
        <v>1.1808678865545355E-2</v>
      </c>
      <c r="AP10" s="116">
        <f>P10/P$4*100</f>
        <v>6.0655687987140995E-3</v>
      </c>
      <c r="AQ10" s="116">
        <f>Q10/Q$4*100</f>
        <v>2.1663160655139586E-2</v>
      </c>
      <c r="AR10" s="116">
        <f>R10/R$4*100</f>
        <v>1.4502825029458865E-2</v>
      </c>
      <c r="AS10" s="116">
        <f t="shared" si="4"/>
        <v>1.1701723078723343E-2</v>
      </c>
      <c r="AT10" s="114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</row>
    <row r="11" spans="1:65" x14ac:dyDescent="0.3">
      <c r="A11" s="24" t="s">
        <v>55</v>
      </c>
      <c r="B11" s="53"/>
      <c r="C11" s="26">
        <v>16</v>
      </c>
      <c r="D11" s="26">
        <v>12</v>
      </c>
      <c r="E11" s="26">
        <v>11</v>
      </c>
      <c r="F11" s="26">
        <v>19</v>
      </c>
      <c r="G11" s="26">
        <v>7</v>
      </c>
      <c r="H11" s="26">
        <v>3</v>
      </c>
      <c r="I11" s="51">
        <v>0</v>
      </c>
      <c r="J11" s="51">
        <v>8</v>
      </c>
      <c r="K11" s="51">
        <v>0</v>
      </c>
      <c r="L11" s="51">
        <v>1</v>
      </c>
      <c r="M11" s="51">
        <v>2</v>
      </c>
      <c r="N11" s="51">
        <v>1</v>
      </c>
      <c r="O11" s="51">
        <v>9</v>
      </c>
      <c r="P11" s="51">
        <v>0</v>
      </c>
      <c r="Q11" s="51">
        <v>1</v>
      </c>
      <c r="R11" s="51">
        <v>2</v>
      </c>
      <c r="S11" s="168">
        <v>6</v>
      </c>
      <c r="Z11" s="10"/>
      <c r="AA11" s="115" t="s">
        <v>55</v>
      </c>
      <c r="AB11" s="116">
        <f t="shared" si="2"/>
        <v>0</v>
      </c>
      <c r="AC11" s="116">
        <f t="shared" si="3"/>
        <v>1.8859917959356876E-2</v>
      </c>
      <c r="AD11" s="116">
        <f t="shared" si="3"/>
        <v>1.1201553282055111E-2</v>
      </c>
      <c r="AE11" s="116">
        <f t="shared" si="3"/>
        <v>8.6952397514742392E-3</v>
      </c>
      <c r="AF11" s="116">
        <f t="shared" si="3"/>
        <v>1.3307558693337817E-2</v>
      </c>
      <c r="AG11" s="116">
        <f t="shared" si="3"/>
        <v>5.4077856662778211E-3</v>
      </c>
      <c r="AH11" s="116">
        <f t="shared" si="3"/>
        <v>2.2414153790980542E-3</v>
      </c>
      <c r="AI11" s="116">
        <f t="shared" si="3"/>
        <v>0</v>
      </c>
      <c r="AJ11" s="116">
        <f t="shared" si="3"/>
        <v>5.1064373025244952E-3</v>
      </c>
      <c r="AK11" s="116">
        <f t="shared" si="3"/>
        <v>0</v>
      </c>
      <c r="AL11" s="116">
        <f t="shared" si="3"/>
        <v>6.0916179337231965E-4</v>
      </c>
      <c r="AM11" s="116">
        <f t="shared" si="3"/>
        <v>1.2222622852637948E-3</v>
      </c>
      <c r="AN11" s="116">
        <f t="shared" si="3"/>
        <v>5.4284690631548082E-4</v>
      </c>
      <c r="AO11" s="116">
        <f t="shared" si="3"/>
        <v>4.6207873821699219E-3</v>
      </c>
      <c r="AP11" s="116">
        <f t="shared" si="3"/>
        <v>0</v>
      </c>
      <c r="AQ11" s="116">
        <f t="shared" si="3"/>
        <v>5.7008317513525231E-4</v>
      </c>
      <c r="AR11" s="116">
        <f t="shared" si="3"/>
        <v>1.2085687524549052E-3</v>
      </c>
      <c r="AS11" s="116">
        <f t="shared" si="4"/>
        <v>3.5105169236170023E-3</v>
      </c>
      <c r="AT11" s="114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</row>
    <row r="12" spans="1:65" ht="17.25" thickBot="1" x14ac:dyDescent="0.35">
      <c r="A12" s="27" t="s">
        <v>48</v>
      </c>
      <c r="B12" s="54"/>
      <c r="C12" s="28">
        <v>11212</v>
      </c>
      <c r="D12" s="28">
        <v>23290</v>
      </c>
      <c r="E12" s="28">
        <v>27096</v>
      </c>
      <c r="F12" s="28">
        <v>24758</v>
      </c>
      <c r="G12" s="28">
        <v>25233</v>
      </c>
      <c r="H12" s="28">
        <v>14511</v>
      </c>
      <c r="I12" s="28">
        <v>23663</v>
      </c>
      <c r="J12" s="28">
        <v>28911</v>
      </c>
      <c r="K12" s="67">
        <v>34505</v>
      </c>
      <c r="L12" s="67">
        <v>41311</v>
      </c>
      <c r="M12" s="67">
        <v>39463</v>
      </c>
      <c r="N12" s="67">
        <v>50191</v>
      </c>
      <c r="O12" s="67">
        <v>60104</v>
      </c>
      <c r="P12" s="67">
        <v>48805</v>
      </c>
      <c r="Q12" s="67">
        <v>40358</v>
      </c>
      <c r="R12" s="67">
        <v>35251</v>
      </c>
      <c r="S12" s="169">
        <v>23139</v>
      </c>
      <c r="Z12" s="10"/>
      <c r="AA12" s="115" t="s">
        <v>131</v>
      </c>
      <c r="AB12" s="116">
        <f t="shared" ref="AB12" si="5">B12/B$4*100</f>
        <v>0</v>
      </c>
      <c r="AC12" s="116">
        <f t="shared" ref="AC12" si="6">C12/C$4*100</f>
        <v>13.216087510019332</v>
      </c>
      <c r="AD12" s="116">
        <f t="shared" ref="AD12" si="7">D12/D$4*100</f>
        <v>21.740347994921962</v>
      </c>
      <c r="AE12" s="116">
        <f t="shared" ref="AE12" si="8">E12/E$4*100</f>
        <v>21.418746936904178</v>
      </c>
      <c r="AF12" s="116">
        <f t="shared" ref="AF12" si="9">F12/F$4*100</f>
        <v>17.340449375245139</v>
      </c>
      <c r="AG12" s="116">
        <f t="shared" ref="AG12" si="10">G12/G$4*100</f>
        <v>19.493522245312608</v>
      </c>
      <c r="AH12" s="116">
        <f t="shared" ref="AH12" si="11">H12/H$4*100</f>
        <v>10.84172618869729</v>
      </c>
      <c r="AI12" s="116">
        <f t="shared" ref="AI12" si="12">I12/I$4*100</f>
        <v>15.101793349926606</v>
      </c>
      <c r="AJ12" s="116">
        <f t="shared" ref="AJ12" si="13">J12/J$4*100</f>
        <v>18.454026106660709</v>
      </c>
      <c r="AK12" s="116">
        <f t="shared" ref="AK12" si="14">K12/K$4*100</f>
        <v>21.327292506242738</v>
      </c>
      <c r="AL12" s="116">
        <f t="shared" ref="AL12:AS12" si="15">L12/L$4*100</f>
        <v>25.165082846003902</v>
      </c>
      <c r="AM12" s="116">
        <f t="shared" si="15"/>
        <v>24.117068281682567</v>
      </c>
      <c r="AN12" s="116">
        <f t="shared" si="15"/>
        <v>27.246029074880301</v>
      </c>
      <c r="AO12" s="116">
        <f t="shared" si="15"/>
        <v>30.858644979771221</v>
      </c>
      <c r="AP12" s="116">
        <f t="shared" si="15"/>
        <v>29.603008522124163</v>
      </c>
      <c r="AQ12" s="116">
        <f t="shared" si="15"/>
        <v>23.007416782108507</v>
      </c>
      <c r="AR12" s="116">
        <f t="shared" si="15"/>
        <v>21.301628546393932</v>
      </c>
      <c r="AS12" s="116">
        <f t="shared" si="4"/>
        <v>13.538308515928971</v>
      </c>
      <c r="AT12" s="114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</row>
    <row r="13" spans="1:65" x14ac:dyDescent="0.3">
      <c r="A13" s="30" t="s">
        <v>91</v>
      </c>
      <c r="AA13" s="117"/>
      <c r="AB13" s="117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</row>
    <row r="14" spans="1:65" x14ac:dyDescent="0.3">
      <c r="AA14" s="117"/>
      <c r="AB14" s="117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</row>
    <row r="15" spans="1:65" x14ac:dyDescent="0.3">
      <c r="A15" s="121" t="s">
        <v>153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8"/>
      <c r="P15" s="8"/>
      <c r="Q15" s="8"/>
      <c r="R15" s="8"/>
      <c r="S15" s="8"/>
      <c r="AA15" s="117"/>
      <c r="AB15" s="117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4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</row>
    <row r="16" spans="1:65" x14ac:dyDescent="0.3">
      <c r="N16" s="17" t="s">
        <v>92</v>
      </c>
      <c r="O16" s="2"/>
      <c r="P16" s="2"/>
      <c r="Q16" s="2"/>
      <c r="R16" s="2"/>
      <c r="S16" s="2"/>
      <c r="T16" s="8"/>
      <c r="U16" s="8"/>
      <c r="V16" s="8"/>
      <c r="W16" s="8"/>
      <c r="X16" s="8"/>
      <c r="Y16" s="8"/>
      <c r="AA16" s="117"/>
      <c r="AB16" s="117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</row>
    <row r="17" spans="1:65" x14ac:dyDescent="0.3">
      <c r="B17" s="126" t="s">
        <v>17</v>
      </c>
      <c r="C17" s="123" t="s">
        <v>18</v>
      </c>
      <c r="D17" s="124"/>
      <c r="E17" s="125"/>
      <c r="F17" s="20" t="s">
        <v>19</v>
      </c>
      <c r="G17" s="123" t="s">
        <v>21</v>
      </c>
      <c r="H17" s="124"/>
      <c r="I17" s="125"/>
      <c r="J17" s="20" t="s">
        <v>22</v>
      </c>
      <c r="K17" s="20" t="s">
        <v>24</v>
      </c>
      <c r="L17" s="20" t="s">
        <v>25</v>
      </c>
      <c r="M17" s="79" t="s">
        <v>116</v>
      </c>
      <c r="N17" s="21" t="s">
        <v>27</v>
      </c>
      <c r="T17" s="2"/>
      <c r="U17" s="2"/>
      <c r="V17" s="2"/>
      <c r="W17" s="2"/>
      <c r="X17" s="2"/>
      <c r="Y17" s="2"/>
      <c r="AA17" s="117"/>
      <c r="AB17" s="117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114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</row>
    <row r="18" spans="1:65" x14ac:dyDescent="0.3">
      <c r="B18" s="126"/>
      <c r="C18" s="85" t="s">
        <v>141</v>
      </c>
      <c r="D18" s="32" t="s">
        <v>32</v>
      </c>
      <c r="E18" s="122" t="s">
        <v>29</v>
      </c>
      <c r="F18" s="20" t="s">
        <v>20</v>
      </c>
      <c r="G18" s="32" t="s">
        <v>30</v>
      </c>
      <c r="H18" s="32" t="s">
        <v>31</v>
      </c>
      <c r="I18" s="122" t="s">
        <v>29</v>
      </c>
      <c r="J18" s="20" t="s">
        <v>23</v>
      </c>
      <c r="K18" s="20" t="s">
        <v>1</v>
      </c>
      <c r="L18" s="20" t="s">
        <v>26</v>
      </c>
      <c r="M18" s="73" t="s">
        <v>117</v>
      </c>
      <c r="N18" s="21" t="s">
        <v>28</v>
      </c>
      <c r="T18" s="13"/>
      <c r="U18" s="13"/>
      <c r="V18" s="13"/>
      <c r="W18" s="13"/>
      <c r="X18" s="13"/>
      <c r="AA18" s="117"/>
      <c r="AB18" s="117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</row>
    <row r="19" spans="1:65" ht="17.25" thickBot="1" x14ac:dyDescent="0.35">
      <c r="B19" s="126"/>
      <c r="C19" s="86" t="s">
        <v>142</v>
      </c>
      <c r="D19" s="20" t="s">
        <v>1</v>
      </c>
      <c r="E19" s="132"/>
      <c r="F19" s="33"/>
      <c r="G19" s="20" t="s">
        <v>1</v>
      </c>
      <c r="H19" s="20" t="s">
        <v>1</v>
      </c>
      <c r="I19" s="132"/>
      <c r="J19" s="33"/>
      <c r="K19" s="33"/>
      <c r="L19" s="33"/>
      <c r="M19" s="73" t="s">
        <v>118</v>
      </c>
      <c r="N19" s="34"/>
      <c r="T19" s="3"/>
      <c r="U19" s="3"/>
      <c r="V19" s="3"/>
      <c r="W19" s="3"/>
      <c r="X19" s="3"/>
      <c r="AA19" s="117"/>
      <c r="AB19" s="117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4"/>
      <c r="AS19" s="114"/>
      <c r="AT19" s="114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</row>
    <row r="20" spans="1:65" x14ac:dyDescent="0.3">
      <c r="A20" s="192" t="s">
        <v>0</v>
      </c>
      <c r="B20" s="167">
        <v>170915</v>
      </c>
      <c r="C20" s="167">
        <v>29</v>
      </c>
      <c r="D20" s="167">
        <v>19925</v>
      </c>
      <c r="E20" s="167">
        <f>C20+D20</f>
        <v>19954</v>
      </c>
      <c r="F20" s="167">
        <v>79149</v>
      </c>
      <c r="G20" s="167">
        <v>24159</v>
      </c>
      <c r="H20" s="167">
        <v>666</v>
      </c>
      <c r="I20" s="167">
        <f>G20+H20</f>
        <v>24825</v>
      </c>
      <c r="J20" s="167">
        <v>2489</v>
      </c>
      <c r="K20" s="167">
        <v>7396</v>
      </c>
      <c r="L20" s="167">
        <v>5477</v>
      </c>
      <c r="M20" s="167">
        <v>2644</v>
      </c>
      <c r="N20" s="167">
        <v>28981</v>
      </c>
      <c r="T20" s="7"/>
      <c r="U20" s="7"/>
      <c r="V20" s="7"/>
      <c r="W20" s="7"/>
      <c r="X20" s="7"/>
      <c r="AA20" s="77"/>
      <c r="AB20" s="77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</row>
    <row r="21" spans="1:65" x14ac:dyDescent="0.3">
      <c r="A21" s="141" t="s">
        <v>49</v>
      </c>
      <c r="B21" s="168">
        <v>5396</v>
      </c>
      <c r="C21" s="168">
        <v>0</v>
      </c>
      <c r="D21" s="168">
        <v>696</v>
      </c>
      <c r="E21" s="168">
        <f t="shared" ref="E21:E28" si="16">C21+D21</f>
        <v>696</v>
      </c>
      <c r="F21" s="168">
        <v>950</v>
      </c>
      <c r="G21" s="168">
        <v>4</v>
      </c>
      <c r="H21" s="168">
        <v>69</v>
      </c>
      <c r="I21" s="168">
        <f t="shared" ref="I21:I28" si="17">G21+H21</f>
        <v>73</v>
      </c>
      <c r="J21" s="168">
        <v>169</v>
      </c>
      <c r="K21" s="168">
        <v>302</v>
      </c>
      <c r="L21" s="168">
        <v>1649</v>
      </c>
      <c r="M21" s="168">
        <v>263</v>
      </c>
      <c r="N21" s="168">
        <v>1294</v>
      </c>
      <c r="AA21" s="77"/>
      <c r="AB21" s="77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5"/>
      <c r="BI21" s="75"/>
      <c r="BJ21" s="75"/>
      <c r="BK21" s="75"/>
      <c r="BL21" s="75"/>
      <c r="BM21" s="75"/>
    </row>
    <row r="22" spans="1:65" x14ac:dyDescent="0.3">
      <c r="A22" s="141" t="s">
        <v>50</v>
      </c>
      <c r="B22" s="168">
        <v>112549</v>
      </c>
      <c r="C22" s="168">
        <v>24</v>
      </c>
      <c r="D22" s="168">
        <v>9906</v>
      </c>
      <c r="E22" s="168">
        <f t="shared" si="16"/>
        <v>9930</v>
      </c>
      <c r="F22" s="168">
        <v>49163</v>
      </c>
      <c r="G22" s="168">
        <v>24067</v>
      </c>
      <c r="H22" s="168">
        <v>472</v>
      </c>
      <c r="I22" s="168">
        <f t="shared" si="17"/>
        <v>24539</v>
      </c>
      <c r="J22" s="168">
        <v>1651</v>
      </c>
      <c r="K22" s="168">
        <v>5299</v>
      </c>
      <c r="L22" s="168">
        <v>2411</v>
      </c>
      <c r="M22" s="168">
        <v>1571</v>
      </c>
      <c r="N22" s="168">
        <v>17985</v>
      </c>
      <c r="AA22" s="77"/>
      <c r="AB22" s="77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</row>
    <row r="23" spans="1:65" x14ac:dyDescent="0.3">
      <c r="A23" s="141" t="s">
        <v>51</v>
      </c>
      <c r="B23" s="168">
        <v>24876</v>
      </c>
      <c r="C23" s="168">
        <v>2</v>
      </c>
      <c r="D23" s="168">
        <v>8948</v>
      </c>
      <c r="E23" s="168">
        <f t="shared" si="16"/>
        <v>8950</v>
      </c>
      <c r="F23" s="168">
        <v>6198</v>
      </c>
      <c r="G23" s="168">
        <v>64</v>
      </c>
      <c r="H23" s="168">
        <v>98</v>
      </c>
      <c r="I23" s="168">
        <f t="shared" si="17"/>
        <v>162</v>
      </c>
      <c r="J23" s="168">
        <v>278</v>
      </c>
      <c r="K23" s="168">
        <v>1115</v>
      </c>
      <c r="L23" s="168">
        <v>1120</v>
      </c>
      <c r="M23" s="168">
        <v>152</v>
      </c>
      <c r="N23" s="168">
        <v>6901</v>
      </c>
      <c r="O23" s="12"/>
      <c r="P23" s="12"/>
      <c r="Q23" s="12"/>
      <c r="R23" s="12"/>
      <c r="S23" s="12"/>
      <c r="AA23" s="77"/>
      <c r="AB23" s="77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  <c r="BM23" s="75"/>
    </row>
    <row r="24" spans="1:65" x14ac:dyDescent="0.3">
      <c r="A24" s="141" t="s">
        <v>52</v>
      </c>
      <c r="B24" s="168">
        <v>1776</v>
      </c>
      <c r="C24" s="168">
        <v>3</v>
      </c>
      <c r="D24" s="168">
        <v>71</v>
      </c>
      <c r="E24" s="168">
        <f t="shared" si="16"/>
        <v>74</v>
      </c>
      <c r="F24" s="168">
        <v>81</v>
      </c>
      <c r="G24" s="168">
        <v>17</v>
      </c>
      <c r="H24" s="168">
        <v>14</v>
      </c>
      <c r="I24" s="168">
        <f t="shared" si="17"/>
        <v>31</v>
      </c>
      <c r="J24" s="168">
        <v>90</v>
      </c>
      <c r="K24" s="168">
        <v>91</v>
      </c>
      <c r="L24" s="168">
        <v>88</v>
      </c>
      <c r="M24" s="168">
        <v>35</v>
      </c>
      <c r="N24" s="168">
        <v>1286</v>
      </c>
      <c r="O24" s="13"/>
      <c r="P24" s="13"/>
      <c r="Q24" s="13"/>
      <c r="R24" s="13"/>
      <c r="S24" s="13"/>
      <c r="T24" s="12"/>
      <c r="U24" s="12"/>
      <c r="V24" s="12"/>
      <c r="W24" s="12"/>
      <c r="X24" s="12"/>
      <c r="Y24" s="12"/>
      <c r="AA24" s="77"/>
      <c r="AB24" s="77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</row>
    <row r="25" spans="1:65" x14ac:dyDescent="0.3">
      <c r="A25" s="141" t="s">
        <v>53</v>
      </c>
      <c r="B25" s="168">
        <v>3153</v>
      </c>
      <c r="C25" s="168">
        <v>0</v>
      </c>
      <c r="D25" s="168">
        <v>113</v>
      </c>
      <c r="E25" s="168">
        <f t="shared" si="16"/>
        <v>113</v>
      </c>
      <c r="F25" s="168">
        <v>1014</v>
      </c>
      <c r="G25" s="168">
        <v>7</v>
      </c>
      <c r="H25" s="168">
        <v>10</v>
      </c>
      <c r="I25" s="168">
        <f t="shared" si="17"/>
        <v>17</v>
      </c>
      <c r="J25" s="168">
        <v>252</v>
      </c>
      <c r="K25" s="168">
        <v>270</v>
      </c>
      <c r="L25" s="168">
        <v>161</v>
      </c>
      <c r="M25" s="168">
        <v>4</v>
      </c>
      <c r="N25" s="168">
        <v>1322</v>
      </c>
      <c r="O25" s="12"/>
      <c r="P25" s="12"/>
      <c r="Q25" s="12"/>
      <c r="R25" s="12"/>
      <c r="S25" s="12"/>
      <c r="T25" s="13"/>
      <c r="U25" s="13"/>
      <c r="V25" s="13"/>
      <c r="W25" s="13"/>
      <c r="X25" s="13"/>
      <c r="Y25" s="13"/>
      <c r="AA25" s="77"/>
      <c r="AB25" s="77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5"/>
    </row>
    <row r="26" spans="1:65" x14ac:dyDescent="0.3">
      <c r="A26" s="141" t="s">
        <v>54</v>
      </c>
      <c r="B26" s="168">
        <v>20</v>
      </c>
      <c r="C26" s="168">
        <v>0</v>
      </c>
      <c r="D26" s="168">
        <v>0</v>
      </c>
      <c r="E26" s="168">
        <f t="shared" si="16"/>
        <v>0</v>
      </c>
      <c r="F26" s="168">
        <v>6</v>
      </c>
      <c r="G26" s="168">
        <v>0</v>
      </c>
      <c r="H26" s="168">
        <v>0</v>
      </c>
      <c r="I26" s="168">
        <f t="shared" si="17"/>
        <v>0</v>
      </c>
      <c r="J26" s="168">
        <v>0</v>
      </c>
      <c r="K26" s="168">
        <v>13</v>
      </c>
      <c r="L26" s="168">
        <v>1</v>
      </c>
      <c r="M26" s="168">
        <v>0</v>
      </c>
      <c r="N26" s="168">
        <v>0</v>
      </c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AA26" s="77"/>
      <c r="AB26" s="77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5"/>
    </row>
    <row r="27" spans="1:65" s="62" customFormat="1" x14ac:dyDescent="0.3">
      <c r="A27" s="141" t="s">
        <v>55</v>
      </c>
      <c r="B27" s="168">
        <v>6</v>
      </c>
      <c r="C27" s="168">
        <v>0</v>
      </c>
      <c r="D27" s="168">
        <v>0</v>
      </c>
      <c r="E27" s="168">
        <f t="shared" si="16"/>
        <v>0</v>
      </c>
      <c r="F27" s="168">
        <v>0</v>
      </c>
      <c r="G27" s="168">
        <v>0</v>
      </c>
      <c r="H27" s="168">
        <v>0</v>
      </c>
      <c r="I27" s="168">
        <f t="shared" si="17"/>
        <v>0</v>
      </c>
      <c r="J27" s="168">
        <v>0</v>
      </c>
      <c r="K27" s="168">
        <v>6</v>
      </c>
      <c r="L27" s="168">
        <v>0</v>
      </c>
      <c r="M27" s="168">
        <v>0</v>
      </c>
      <c r="N27" s="168">
        <v>0</v>
      </c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"/>
      <c r="AA27" s="77"/>
      <c r="AB27" s="77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H27" s="75"/>
      <c r="BI27" s="75"/>
      <c r="BJ27" s="75"/>
      <c r="BK27" s="75"/>
      <c r="BL27" s="75"/>
      <c r="BM27" s="75"/>
    </row>
    <row r="28" spans="1:65" ht="17.25" thickBot="1" x14ac:dyDescent="0.35">
      <c r="A28" s="142" t="s">
        <v>48</v>
      </c>
      <c r="B28" s="169">
        <v>23139</v>
      </c>
      <c r="C28" s="169">
        <v>0</v>
      </c>
      <c r="D28" s="169">
        <v>191</v>
      </c>
      <c r="E28" s="169">
        <f t="shared" si="16"/>
        <v>191</v>
      </c>
      <c r="F28" s="169">
        <v>21737</v>
      </c>
      <c r="G28" s="169">
        <v>0</v>
      </c>
      <c r="H28" s="169">
        <v>3</v>
      </c>
      <c r="I28" s="169">
        <f t="shared" si="17"/>
        <v>3</v>
      </c>
      <c r="J28" s="169">
        <v>49</v>
      </c>
      <c r="K28" s="169">
        <v>300</v>
      </c>
      <c r="L28" s="169">
        <v>47</v>
      </c>
      <c r="M28" s="169">
        <v>619</v>
      </c>
      <c r="N28" s="169">
        <v>193</v>
      </c>
      <c r="O28" s="13"/>
      <c r="P28" s="13"/>
      <c r="Q28" s="13"/>
      <c r="R28" s="13"/>
      <c r="S28" s="13"/>
      <c r="T28" s="12"/>
      <c r="U28" s="12"/>
      <c r="V28" s="12"/>
      <c r="W28" s="12"/>
      <c r="X28" s="12"/>
      <c r="Y28" s="12"/>
      <c r="AA28" s="77"/>
      <c r="AB28" s="77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</row>
    <row r="29" spans="1:65" x14ac:dyDescent="0.3">
      <c r="A29" s="30" t="s">
        <v>91</v>
      </c>
      <c r="T29" s="13"/>
      <c r="U29" s="13"/>
      <c r="V29" s="13"/>
      <c r="W29" s="13"/>
      <c r="X29" s="13"/>
      <c r="Y29" s="13"/>
    </row>
    <row r="30" spans="1:65" x14ac:dyDescent="0.3">
      <c r="T30" s="3"/>
      <c r="U30" s="3"/>
      <c r="V30" s="3"/>
      <c r="W30" s="3"/>
      <c r="X30" s="3"/>
      <c r="Y30" s="3"/>
    </row>
  </sheetData>
  <mergeCells count="7">
    <mergeCell ref="A1:L1"/>
    <mergeCell ref="A15:N15"/>
    <mergeCell ref="B17:B19"/>
    <mergeCell ref="C17:E17"/>
    <mergeCell ref="G17:I17"/>
    <mergeCell ref="E18:E19"/>
    <mergeCell ref="I18:I19"/>
  </mergeCells>
  <phoneticPr fontId="3" type="noConversion"/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0"/>
  <sheetViews>
    <sheetView zoomScale="90" zoomScaleNormal="90" workbookViewId="0">
      <selection activeCell="Y32" sqref="Y32"/>
    </sheetView>
  </sheetViews>
  <sheetFormatPr defaultRowHeight="16.5" x14ac:dyDescent="0.3"/>
  <cols>
    <col min="1" max="15" width="9" style="16"/>
    <col min="16" max="29" width="9" style="1"/>
  </cols>
  <sheetData>
    <row r="1" spans="1:48" x14ac:dyDescent="0.3">
      <c r="A1" s="121" t="s">
        <v>132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T1" s="39" t="s">
        <v>133</v>
      </c>
      <c r="AA1" s="39"/>
      <c r="AB1" s="39"/>
      <c r="AC1" s="39" t="s">
        <v>134</v>
      </c>
    </row>
    <row r="2" spans="1:48" x14ac:dyDescent="0.3">
      <c r="I2" s="17"/>
      <c r="K2" s="17"/>
      <c r="M2" s="63" t="s">
        <v>90</v>
      </c>
      <c r="AA2" s="77"/>
      <c r="AB2" s="77"/>
      <c r="AC2" s="77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</row>
    <row r="3" spans="1:48" ht="17.25" thickBot="1" x14ac:dyDescent="0.35">
      <c r="A3" s="18"/>
      <c r="B3" s="19">
        <v>2007</v>
      </c>
      <c r="C3" s="19">
        <v>2008</v>
      </c>
      <c r="D3" s="20">
        <v>2009</v>
      </c>
      <c r="E3" s="20">
        <v>2010</v>
      </c>
      <c r="F3" s="20">
        <v>2011</v>
      </c>
      <c r="G3" s="21">
        <v>2012</v>
      </c>
      <c r="H3" s="21">
        <v>2013</v>
      </c>
      <c r="I3" s="21">
        <v>2014</v>
      </c>
      <c r="J3" s="21">
        <v>2015</v>
      </c>
      <c r="K3" s="21">
        <v>2016</v>
      </c>
      <c r="L3" s="21">
        <v>2017</v>
      </c>
      <c r="M3" s="21">
        <v>2018</v>
      </c>
      <c r="N3" s="21">
        <v>2019</v>
      </c>
      <c r="O3" s="21">
        <v>2020</v>
      </c>
      <c r="P3" s="21">
        <v>2021</v>
      </c>
      <c r="Q3" s="21">
        <v>2022</v>
      </c>
      <c r="R3" s="21">
        <v>2023</v>
      </c>
      <c r="S3" s="21">
        <v>2024</v>
      </c>
      <c r="AA3" s="77"/>
      <c r="AB3" s="77"/>
      <c r="AC3" s="77"/>
      <c r="AD3" s="77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</row>
    <row r="4" spans="1:48" x14ac:dyDescent="0.3">
      <c r="A4" s="22" t="s">
        <v>0</v>
      </c>
      <c r="B4" s="36">
        <v>58031</v>
      </c>
      <c r="C4" s="23">
        <v>84836</v>
      </c>
      <c r="D4" s="23">
        <v>107128</v>
      </c>
      <c r="E4" s="23">
        <v>126506</v>
      </c>
      <c r="F4" s="23">
        <v>142776</v>
      </c>
      <c r="G4" s="23">
        <v>129443</v>
      </c>
      <c r="H4" s="23">
        <v>133844</v>
      </c>
      <c r="I4" s="23">
        <v>156690</v>
      </c>
      <c r="J4" s="23">
        <f t="shared" ref="J4:P4" si="0">J5+J6</f>
        <v>156665</v>
      </c>
      <c r="K4" s="23">
        <f t="shared" si="0"/>
        <v>161788</v>
      </c>
      <c r="L4" s="23">
        <f t="shared" si="0"/>
        <v>164160</v>
      </c>
      <c r="M4" s="23">
        <f t="shared" si="0"/>
        <v>163631</v>
      </c>
      <c r="N4" s="23">
        <f t="shared" si="0"/>
        <v>184214</v>
      </c>
      <c r="O4" s="23">
        <f t="shared" si="0"/>
        <v>194772</v>
      </c>
      <c r="P4" s="23">
        <f t="shared" si="0"/>
        <v>164865</v>
      </c>
      <c r="Q4" s="23">
        <f t="shared" ref="Q4" si="1">Q5+Q6</f>
        <v>175413</v>
      </c>
      <c r="R4" s="23">
        <v>165485</v>
      </c>
      <c r="S4" s="167">
        <v>170915</v>
      </c>
      <c r="AA4" s="97"/>
      <c r="AB4" s="97">
        <v>2007</v>
      </c>
      <c r="AC4" s="97">
        <v>2008</v>
      </c>
      <c r="AD4" s="97">
        <v>2009</v>
      </c>
      <c r="AE4" s="97">
        <v>2010</v>
      </c>
      <c r="AF4" s="97">
        <v>2011</v>
      </c>
      <c r="AG4" s="97">
        <v>2012</v>
      </c>
      <c r="AH4" s="97">
        <v>2013</v>
      </c>
      <c r="AI4" s="97">
        <v>2014</v>
      </c>
      <c r="AJ4" s="97">
        <v>2015</v>
      </c>
      <c r="AK4" s="97">
        <v>2016</v>
      </c>
      <c r="AL4" s="97">
        <v>2017</v>
      </c>
      <c r="AM4" s="97">
        <v>2018</v>
      </c>
      <c r="AN4" s="97">
        <v>2019</v>
      </c>
      <c r="AO4" s="97">
        <v>2020</v>
      </c>
      <c r="AP4" s="97">
        <v>2021</v>
      </c>
      <c r="AQ4" s="97">
        <v>2022</v>
      </c>
      <c r="AR4" s="97">
        <v>2023</v>
      </c>
      <c r="AS4" s="97">
        <v>2024</v>
      </c>
      <c r="AT4" s="75"/>
      <c r="AU4" s="75"/>
      <c r="AV4" s="75"/>
    </row>
    <row r="5" spans="1:48" x14ac:dyDescent="0.3">
      <c r="A5" s="24" t="s">
        <v>56</v>
      </c>
      <c r="B5" s="37">
        <v>7423</v>
      </c>
      <c r="C5" s="25">
        <v>8695</v>
      </c>
      <c r="D5" s="25">
        <v>12365</v>
      </c>
      <c r="E5" s="25">
        <v>12543</v>
      </c>
      <c r="F5" s="25">
        <v>14060</v>
      </c>
      <c r="G5" s="25">
        <v>15742</v>
      </c>
      <c r="H5" s="25">
        <v>16289</v>
      </c>
      <c r="I5" s="25">
        <v>18577</v>
      </c>
      <c r="J5" s="25">
        <v>19675</v>
      </c>
      <c r="K5" s="65">
        <v>19381</v>
      </c>
      <c r="L5" s="65">
        <v>18679</v>
      </c>
      <c r="M5" s="65">
        <v>16678</v>
      </c>
      <c r="N5" s="65">
        <v>17085</v>
      </c>
      <c r="O5" s="65">
        <v>17396</v>
      </c>
      <c r="P5" s="65">
        <v>16373</v>
      </c>
      <c r="Q5" s="65">
        <v>16270</v>
      </c>
      <c r="R5" s="65">
        <v>14113</v>
      </c>
      <c r="S5" s="168">
        <v>13655</v>
      </c>
      <c r="AA5" s="101" t="s">
        <v>56</v>
      </c>
      <c r="AB5" s="102">
        <f t="shared" ref="AB5:AS6" si="2">B5/B$4*100</f>
        <v>12.791439058434284</v>
      </c>
      <c r="AC5" s="102">
        <f t="shared" si="2"/>
        <v>10.249186666038003</v>
      </c>
      <c r="AD5" s="102">
        <f t="shared" si="2"/>
        <v>11.542267194384289</v>
      </c>
      <c r="AE5" s="102">
        <f t="shared" si="2"/>
        <v>9.9149447457037621</v>
      </c>
      <c r="AF5" s="102">
        <f t="shared" si="2"/>
        <v>9.847593433069985</v>
      </c>
      <c r="AG5" s="102">
        <f t="shared" si="2"/>
        <v>12.161337422649352</v>
      </c>
      <c r="AH5" s="102">
        <f t="shared" si="2"/>
        <v>12.170138370042736</v>
      </c>
      <c r="AI5" s="102">
        <f t="shared" si="2"/>
        <v>11.855893803050609</v>
      </c>
      <c r="AJ5" s="102">
        <f t="shared" si="2"/>
        <v>12.55864424089618</v>
      </c>
      <c r="AK5" s="102">
        <f t="shared" si="2"/>
        <v>11.979256805201869</v>
      </c>
      <c r="AL5" s="102">
        <f t="shared" si="2"/>
        <v>11.37853313840156</v>
      </c>
      <c r="AM5" s="102">
        <f t="shared" si="2"/>
        <v>10.192445196814784</v>
      </c>
      <c r="AN5" s="102">
        <f t="shared" si="2"/>
        <v>9.2745393943999908</v>
      </c>
      <c r="AO5" s="102">
        <f t="shared" si="2"/>
        <v>8.9314685889142176</v>
      </c>
      <c r="AP5" s="102">
        <f t="shared" si="2"/>
        <v>9.9311557941345949</v>
      </c>
      <c r="AQ5" s="102">
        <f t="shared" si="2"/>
        <v>9.2752532594505546</v>
      </c>
      <c r="AR5" s="102">
        <f t="shared" si="2"/>
        <v>8.5282654016980395</v>
      </c>
      <c r="AS5" s="102">
        <f t="shared" si="2"/>
        <v>7.9893514319983625</v>
      </c>
      <c r="AT5" s="75"/>
      <c r="AU5" s="75"/>
      <c r="AV5" s="75"/>
    </row>
    <row r="6" spans="1:48" ht="17.25" thickBot="1" x14ac:dyDescent="0.35">
      <c r="A6" s="27" t="s">
        <v>57</v>
      </c>
      <c r="B6" s="38">
        <v>50608</v>
      </c>
      <c r="C6" s="28">
        <v>76141</v>
      </c>
      <c r="D6" s="28">
        <v>94763</v>
      </c>
      <c r="E6" s="28">
        <v>113963</v>
      </c>
      <c r="F6" s="28">
        <v>128716</v>
      </c>
      <c r="G6" s="28">
        <v>113701</v>
      </c>
      <c r="H6" s="28">
        <v>117555</v>
      </c>
      <c r="I6" s="28">
        <v>138113</v>
      </c>
      <c r="J6" s="28">
        <v>136990</v>
      </c>
      <c r="K6" s="67">
        <v>142407</v>
      </c>
      <c r="L6" s="67">
        <v>145481</v>
      </c>
      <c r="M6" s="67">
        <v>146953</v>
      </c>
      <c r="N6" s="67">
        <v>167129</v>
      </c>
      <c r="O6" s="67">
        <v>177376</v>
      </c>
      <c r="P6" s="67">
        <v>148492</v>
      </c>
      <c r="Q6" s="67">
        <v>159143</v>
      </c>
      <c r="R6" s="67">
        <v>151372</v>
      </c>
      <c r="S6" s="169">
        <v>157260</v>
      </c>
      <c r="AA6" s="101" t="s">
        <v>57</v>
      </c>
      <c r="AB6" s="102">
        <f t="shared" si="2"/>
        <v>87.208560941565722</v>
      </c>
      <c r="AC6" s="102">
        <f t="shared" si="2"/>
        <v>89.750813333962</v>
      </c>
      <c r="AD6" s="102">
        <f t="shared" si="2"/>
        <v>88.457732805615706</v>
      </c>
      <c r="AE6" s="102">
        <f t="shared" si="2"/>
        <v>90.085055254296236</v>
      </c>
      <c r="AF6" s="102">
        <f t="shared" si="2"/>
        <v>90.152406566930026</v>
      </c>
      <c r="AG6" s="102">
        <f t="shared" si="2"/>
        <v>87.838662577350647</v>
      </c>
      <c r="AH6" s="102">
        <f t="shared" si="2"/>
        <v>87.829861629957264</v>
      </c>
      <c r="AI6" s="102">
        <f t="shared" si="2"/>
        <v>88.144106196949394</v>
      </c>
      <c r="AJ6" s="102">
        <f t="shared" si="2"/>
        <v>87.441355759103828</v>
      </c>
      <c r="AK6" s="102">
        <f t="shared" si="2"/>
        <v>88.020743194798129</v>
      </c>
      <c r="AL6" s="102">
        <f t="shared" si="2"/>
        <v>88.621466861598435</v>
      </c>
      <c r="AM6" s="102">
        <f t="shared" si="2"/>
        <v>89.807554803185212</v>
      </c>
      <c r="AN6" s="102">
        <f t="shared" si="2"/>
        <v>90.725460605600006</v>
      </c>
      <c r="AO6" s="102">
        <f t="shared" si="2"/>
        <v>91.068531411085786</v>
      </c>
      <c r="AP6" s="102">
        <f t="shared" si="2"/>
        <v>90.068844205865403</v>
      </c>
      <c r="AQ6" s="102">
        <f t="shared" si="2"/>
        <v>90.724746740549449</v>
      </c>
      <c r="AR6" s="102">
        <f t="shared" si="2"/>
        <v>91.471734598301964</v>
      </c>
      <c r="AS6" s="102">
        <f t="shared" si="2"/>
        <v>92.010648568001642</v>
      </c>
      <c r="AT6" s="75"/>
      <c r="AU6" s="75"/>
      <c r="AV6" s="75"/>
    </row>
    <row r="7" spans="1:48" x14ac:dyDescent="0.3">
      <c r="A7" s="30" t="s">
        <v>100</v>
      </c>
      <c r="AA7" s="101"/>
      <c r="AB7" s="102"/>
      <c r="AC7" s="102"/>
      <c r="AD7" s="102"/>
      <c r="AE7" s="102"/>
      <c r="AF7" s="102"/>
      <c r="AG7" s="102"/>
      <c r="AH7" s="102"/>
      <c r="AI7" s="102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75"/>
      <c r="AU7" s="75"/>
      <c r="AV7" s="75"/>
    </row>
    <row r="8" spans="1:48" x14ac:dyDescent="0.3">
      <c r="AA8" s="101"/>
      <c r="AB8" s="102"/>
      <c r="AC8" s="102"/>
      <c r="AD8" s="102"/>
      <c r="AE8" s="102"/>
      <c r="AF8" s="102"/>
      <c r="AG8" s="102"/>
      <c r="AH8" s="102"/>
      <c r="AI8" s="102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75"/>
      <c r="AU8" s="75"/>
      <c r="AV8" s="75"/>
    </row>
    <row r="9" spans="1:48" x14ac:dyDescent="0.3">
      <c r="A9" s="121" t="s">
        <v>154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87"/>
      <c r="P9" s="8"/>
      <c r="Q9" s="8"/>
      <c r="R9" s="8"/>
      <c r="S9" s="8"/>
      <c r="T9" s="8"/>
      <c r="U9" s="8"/>
      <c r="V9" s="8"/>
      <c r="W9" s="8"/>
      <c r="X9" s="8"/>
      <c r="Y9" s="8"/>
      <c r="AA9" s="101"/>
      <c r="AB9" s="102"/>
      <c r="AC9" s="102"/>
      <c r="AD9" s="102"/>
      <c r="AE9" s="102"/>
      <c r="AF9" s="102"/>
      <c r="AG9" s="102"/>
      <c r="AH9" s="102"/>
      <c r="AI9" s="102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75"/>
      <c r="AU9" s="75"/>
      <c r="AV9" s="75"/>
    </row>
    <row r="10" spans="1:48" x14ac:dyDescent="0.3">
      <c r="N10" s="17" t="s">
        <v>101</v>
      </c>
      <c r="O10" s="87"/>
      <c r="P10" s="2"/>
      <c r="Q10" s="2"/>
      <c r="R10" s="2"/>
      <c r="S10" s="2"/>
      <c r="T10" s="2"/>
      <c r="U10" s="2"/>
      <c r="V10" s="2"/>
      <c r="W10" s="2"/>
      <c r="X10" s="2"/>
      <c r="Y10" s="2"/>
      <c r="AA10" s="101"/>
      <c r="AB10" s="102"/>
      <c r="AC10" s="102"/>
      <c r="AD10" s="102"/>
      <c r="AE10" s="102"/>
      <c r="AF10" s="102"/>
      <c r="AG10" s="102"/>
      <c r="AH10" s="102"/>
      <c r="AI10" s="102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75"/>
      <c r="AU10" s="75"/>
      <c r="AV10" s="75"/>
    </row>
    <row r="11" spans="1:48" x14ac:dyDescent="0.3">
      <c r="A11" s="127"/>
      <c r="B11" s="126" t="s">
        <v>0</v>
      </c>
      <c r="C11" s="123" t="s">
        <v>18</v>
      </c>
      <c r="D11" s="124"/>
      <c r="E11" s="125"/>
      <c r="F11" s="132" t="s">
        <v>4</v>
      </c>
      <c r="G11" s="123" t="s">
        <v>21</v>
      </c>
      <c r="H11" s="124"/>
      <c r="I11" s="125"/>
      <c r="J11" s="20" t="s">
        <v>22</v>
      </c>
      <c r="K11" s="20" t="s">
        <v>24</v>
      </c>
      <c r="L11" s="20" t="s">
        <v>25</v>
      </c>
      <c r="M11" s="79" t="s">
        <v>116</v>
      </c>
      <c r="N11" s="21" t="s">
        <v>27</v>
      </c>
      <c r="O11" s="87"/>
      <c r="AA11" s="101"/>
      <c r="AB11" s="102"/>
      <c r="AC11" s="102"/>
      <c r="AD11" s="102"/>
      <c r="AE11" s="102"/>
      <c r="AF11" s="102"/>
      <c r="AG11" s="102"/>
      <c r="AH11" s="102"/>
      <c r="AI11" s="102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75"/>
      <c r="AU11" s="75"/>
      <c r="AV11" s="75"/>
    </row>
    <row r="12" spans="1:48" x14ac:dyDescent="0.3">
      <c r="A12" s="127"/>
      <c r="B12" s="126"/>
      <c r="C12" s="85" t="s">
        <v>141</v>
      </c>
      <c r="D12" s="32" t="s">
        <v>32</v>
      </c>
      <c r="E12" s="122" t="s">
        <v>29</v>
      </c>
      <c r="F12" s="132"/>
      <c r="G12" s="32" t="s">
        <v>30</v>
      </c>
      <c r="H12" s="32" t="s">
        <v>31</v>
      </c>
      <c r="I12" s="122" t="s">
        <v>29</v>
      </c>
      <c r="J12" s="20" t="s">
        <v>23</v>
      </c>
      <c r="K12" s="20" t="s">
        <v>1</v>
      </c>
      <c r="L12" s="20" t="s">
        <v>26</v>
      </c>
      <c r="M12" s="74" t="s">
        <v>117</v>
      </c>
      <c r="N12" s="21" t="s">
        <v>28</v>
      </c>
      <c r="O12" s="87"/>
      <c r="AA12" s="101"/>
      <c r="AB12" s="102"/>
      <c r="AC12" s="102"/>
      <c r="AD12" s="102"/>
      <c r="AE12" s="102"/>
      <c r="AF12" s="102"/>
      <c r="AG12" s="102"/>
      <c r="AH12" s="102"/>
      <c r="AI12" s="102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75"/>
      <c r="AU12" s="75"/>
      <c r="AV12" s="75"/>
    </row>
    <row r="13" spans="1:48" x14ac:dyDescent="0.3">
      <c r="A13" s="130"/>
      <c r="B13" s="126"/>
      <c r="C13" s="86" t="s">
        <v>142</v>
      </c>
      <c r="D13" s="20" t="s">
        <v>1</v>
      </c>
      <c r="E13" s="132"/>
      <c r="F13" s="132"/>
      <c r="G13" s="20" t="s">
        <v>1</v>
      </c>
      <c r="H13" s="20" t="s">
        <v>1</v>
      </c>
      <c r="I13" s="132"/>
      <c r="J13" s="33"/>
      <c r="K13" s="33"/>
      <c r="L13" s="33"/>
      <c r="M13" s="74" t="s">
        <v>118</v>
      </c>
      <c r="N13" s="34"/>
      <c r="O13" s="87"/>
      <c r="AA13" s="96"/>
      <c r="AB13" s="96"/>
      <c r="AC13" s="96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75"/>
      <c r="AU13" s="75"/>
      <c r="AV13" s="75"/>
    </row>
    <row r="14" spans="1:48" x14ac:dyDescent="0.3">
      <c r="A14" s="193" t="s">
        <v>0</v>
      </c>
      <c r="B14" s="167">
        <v>170915</v>
      </c>
      <c r="C14" s="167">
        <v>29</v>
      </c>
      <c r="D14" s="167">
        <v>19925</v>
      </c>
      <c r="E14" s="167">
        <v>19954</v>
      </c>
      <c r="F14" s="167">
        <v>79149</v>
      </c>
      <c r="G14" s="167">
        <v>24159</v>
      </c>
      <c r="H14" s="167">
        <v>666</v>
      </c>
      <c r="I14" s="167">
        <v>24825</v>
      </c>
      <c r="J14" s="167">
        <v>2489</v>
      </c>
      <c r="K14" s="167">
        <v>7396</v>
      </c>
      <c r="L14" s="167">
        <v>5477</v>
      </c>
      <c r="M14" s="167">
        <v>2644</v>
      </c>
      <c r="N14" s="167">
        <v>28981</v>
      </c>
      <c r="O14" s="87"/>
      <c r="AA14" s="96"/>
      <c r="AB14" s="96"/>
      <c r="AC14" s="96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75"/>
      <c r="AU14" s="75"/>
      <c r="AV14" s="75"/>
    </row>
    <row r="15" spans="1:48" x14ac:dyDescent="0.3">
      <c r="A15" s="141" t="s">
        <v>56</v>
      </c>
      <c r="B15" s="168">
        <v>13655</v>
      </c>
      <c r="C15" s="168">
        <v>0</v>
      </c>
      <c r="D15" s="168">
        <v>7457</v>
      </c>
      <c r="E15" s="168">
        <v>7457</v>
      </c>
      <c r="F15" s="168">
        <v>5231</v>
      </c>
      <c r="G15" s="168">
        <v>0</v>
      </c>
      <c r="H15" s="168">
        <v>55</v>
      </c>
      <c r="I15" s="168">
        <v>55</v>
      </c>
      <c r="J15" s="168">
        <v>20</v>
      </c>
      <c r="K15" s="168">
        <v>84</v>
      </c>
      <c r="L15" s="168">
        <v>729</v>
      </c>
      <c r="M15" s="168">
        <v>0</v>
      </c>
      <c r="N15" s="168">
        <v>79</v>
      </c>
      <c r="O15" s="89"/>
      <c r="AA15" s="96"/>
      <c r="AB15" s="96"/>
      <c r="AC15" s="96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75"/>
      <c r="AU15" s="75"/>
      <c r="AV15" s="75"/>
    </row>
    <row r="16" spans="1:48" ht="17.25" thickBot="1" x14ac:dyDescent="0.35">
      <c r="A16" s="150" t="s">
        <v>57</v>
      </c>
      <c r="B16" s="169">
        <v>157260</v>
      </c>
      <c r="C16" s="169">
        <v>29</v>
      </c>
      <c r="D16" s="169">
        <v>12468</v>
      </c>
      <c r="E16" s="169">
        <v>12497</v>
      </c>
      <c r="F16" s="169">
        <v>73918</v>
      </c>
      <c r="G16" s="169">
        <v>24159</v>
      </c>
      <c r="H16" s="169">
        <v>611</v>
      </c>
      <c r="I16" s="169">
        <v>24770</v>
      </c>
      <c r="J16" s="169">
        <v>2469</v>
      </c>
      <c r="K16" s="169">
        <v>7312</v>
      </c>
      <c r="L16" s="169">
        <v>4748</v>
      </c>
      <c r="M16" s="169">
        <v>2644</v>
      </c>
      <c r="N16" s="169">
        <v>28902</v>
      </c>
      <c r="O16" s="89"/>
      <c r="AA16" s="96"/>
      <c r="AB16" s="96"/>
      <c r="AC16" s="96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75"/>
      <c r="AU16" s="75"/>
      <c r="AV16" s="75"/>
    </row>
    <row r="17" spans="1:48" x14ac:dyDescent="0.3">
      <c r="A17" s="30" t="s">
        <v>100</v>
      </c>
      <c r="AA17" s="96"/>
      <c r="AB17" s="96"/>
      <c r="AC17" s="96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75"/>
      <c r="AU17" s="75"/>
      <c r="AV17" s="75"/>
    </row>
    <row r="18" spans="1:48" x14ac:dyDescent="0.3">
      <c r="AA18" s="96"/>
      <c r="AB18" s="96"/>
      <c r="AC18" s="96"/>
      <c r="AD18" s="98"/>
      <c r="AE18" s="98"/>
      <c r="AF18" s="98"/>
      <c r="AG18" s="98"/>
      <c r="AH18" s="98"/>
      <c r="AI18" s="98"/>
      <c r="AJ18" s="98"/>
      <c r="AK18" s="98"/>
      <c r="AL18" s="98"/>
      <c r="AM18" s="98"/>
      <c r="AN18" s="98"/>
      <c r="AO18" s="98"/>
      <c r="AP18" s="98"/>
      <c r="AQ18" s="98"/>
      <c r="AR18" s="98"/>
      <c r="AS18" s="98"/>
      <c r="AT18" s="75"/>
      <c r="AU18" s="75"/>
      <c r="AV18" s="75"/>
    </row>
    <row r="19" spans="1:48" x14ac:dyDescent="0.3">
      <c r="AA19" s="96"/>
      <c r="AB19" s="96"/>
      <c r="AC19" s="96"/>
      <c r="AD19" s="98"/>
      <c r="AE19" s="98"/>
      <c r="AF19" s="98"/>
      <c r="AG19" s="98"/>
      <c r="AH19" s="98"/>
      <c r="AI19" s="98"/>
      <c r="AJ19" s="98"/>
      <c r="AK19" s="98"/>
      <c r="AL19" s="98"/>
      <c r="AM19" s="98"/>
      <c r="AN19" s="98"/>
      <c r="AO19" s="98"/>
      <c r="AP19" s="98"/>
      <c r="AQ19" s="98"/>
      <c r="AR19" s="98"/>
      <c r="AS19" s="98"/>
      <c r="AT19" s="75"/>
      <c r="AU19" s="75"/>
      <c r="AV19" s="75"/>
    </row>
    <row r="20" spans="1:48" x14ac:dyDescent="0.3">
      <c r="AA20" s="96"/>
      <c r="AB20" s="96"/>
      <c r="AC20" s="96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75"/>
      <c r="AU20" s="75"/>
      <c r="AV20" s="75"/>
    </row>
  </sheetData>
  <mergeCells count="9">
    <mergeCell ref="A1:L1"/>
    <mergeCell ref="A9:N9"/>
    <mergeCell ref="G11:I11"/>
    <mergeCell ref="E12:E13"/>
    <mergeCell ref="I12:I13"/>
    <mergeCell ref="A11:A13"/>
    <mergeCell ref="B11:B13"/>
    <mergeCell ref="C11:E11"/>
    <mergeCell ref="F11:F13"/>
  </mergeCells>
  <phoneticPr fontId="3" type="noConversion"/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8"/>
  <sheetViews>
    <sheetView zoomScale="85" zoomScaleNormal="85" workbookViewId="0">
      <selection activeCell="I40" sqref="I40"/>
    </sheetView>
  </sheetViews>
  <sheetFormatPr defaultRowHeight="16.5" x14ac:dyDescent="0.3"/>
  <cols>
    <col min="1" max="15" width="9" style="16"/>
    <col min="16" max="29" width="9" style="1"/>
  </cols>
  <sheetData>
    <row r="1" spans="1:48" x14ac:dyDescent="0.3">
      <c r="A1" s="121" t="s">
        <v>135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T1" s="39" t="s">
        <v>136</v>
      </c>
      <c r="AA1" s="39"/>
      <c r="AB1" s="39"/>
      <c r="AC1" s="39" t="s">
        <v>137</v>
      </c>
    </row>
    <row r="2" spans="1:48" x14ac:dyDescent="0.3">
      <c r="I2" s="17"/>
      <c r="M2" s="17" t="s">
        <v>90</v>
      </c>
      <c r="AA2" s="77"/>
      <c r="AB2" s="77"/>
      <c r="AC2" s="77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</row>
    <row r="3" spans="1:48" ht="17.25" thickBot="1" x14ac:dyDescent="0.35">
      <c r="A3" s="18"/>
      <c r="B3" s="19">
        <v>2007</v>
      </c>
      <c r="C3" s="19">
        <v>2008</v>
      </c>
      <c r="D3" s="20">
        <v>2009</v>
      </c>
      <c r="E3" s="20">
        <v>2010</v>
      </c>
      <c r="F3" s="20">
        <v>2011</v>
      </c>
      <c r="G3" s="21">
        <v>2012</v>
      </c>
      <c r="H3" s="21">
        <v>2013</v>
      </c>
      <c r="I3" s="21">
        <v>2014</v>
      </c>
      <c r="J3" s="21">
        <v>2015</v>
      </c>
      <c r="K3" s="21">
        <v>2016</v>
      </c>
      <c r="L3" s="21">
        <v>2017</v>
      </c>
      <c r="M3" s="21">
        <v>2018</v>
      </c>
      <c r="N3" s="21">
        <v>2019</v>
      </c>
      <c r="O3" s="21">
        <v>2020</v>
      </c>
      <c r="P3" s="21">
        <v>2021</v>
      </c>
      <c r="Q3" s="21">
        <v>2022</v>
      </c>
      <c r="R3" s="21">
        <v>2023</v>
      </c>
      <c r="S3" s="21">
        <v>2024</v>
      </c>
      <c r="AA3" s="96"/>
      <c r="AB3" s="96"/>
      <c r="AC3" s="96"/>
      <c r="AD3" s="96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75"/>
      <c r="AV3" s="75"/>
    </row>
    <row r="4" spans="1:48" x14ac:dyDescent="0.3">
      <c r="A4" s="22" t="s">
        <v>0</v>
      </c>
      <c r="B4" s="36">
        <v>58031</v>
      </c>
      <c r="C4" s="23">
        <v>84836</v>
      </c>
      <c r="D4" s="23">
        <v>107128</v>
      </c>
      <c r="E4" s="23">
        <v>126506</v>
      </c>
      <c r="F4" s="23">
        <v>142776</v>
      </c>
      <c r="G4" s="23">
        <v>129443</v>
      </c>
      <c r="H4" s="23">
        <v>133844</v>
      </c>
      <c r="I4" s="23">
        <v>156690</v>
      </c>
      <c r="J4" s="23">
        <f t="shared" ref="J4:P4" si="0">J5+J6</f>
        <v>156665</v>
      </c>
      <c r="K4" s="23">
        <f t="shared" si="0"/>
        <v>161788</v>
      </c>
      <c r="L4" s="23">
        <f t="shared" si="0"/>
        <v>164160</v>
      </c>
      <c r="M4" s="23">
        <f t="shared" si="0"/>
        <v>163631</v>
      </c>
      <c r="N4" s="23">
        <f t="shared" si="0"/>
        <v>184214</v>
      </c>
      <c r="O4" s="23">
        <f t="shared" si="0"/>
        <v>194772</v>
      </c>
      <c r="P4" s="23">
        <f t="shared" si="0"/>
        <v>164865</v>
      </c>
      <c r="Q4" s="23">
        <f t="shared" ref="Q4" si="1">Q5+Q6</f>
        <v>175413</v>
      </c>
      <c r="R4" s="23">
        <v>165485</v>
      </c>
      <c r="S4" s="167">
        <v>170915</v>
      </c>
      <c r="AA4" s="97"/>
      <c r="AB4" s="97">
        <v>2007</v>
      </c>
      <c r="AC4" s="97">
        <v>2008</v>
      </c>
      <c r="AD4" s="97">
        <v>2009</v>
      </c>
      <c r="AE4" s="97">
        <v>2010</v>
      </c>
      <c r="AF4" s="97">
        <v>2011</v>
      </c>
      <c r="AG4" s="97">
        <v>2012</v>
      </c>
      <c r="AH4" s="97">
        <v>2013</v>
      </c>
      <c r="AI4" s="97">
        <v>2014</v>
      </c>
      <c r="AJ4" s="97">
        <v>2015</v>
      </c>
      <c r="AK4" s="97">
        <v>2016</v>
      </c>
      <c r="AL4" s="97">
        <v>2017</v>
      </c>
      <c r="AM4" s="97">
        <v>2018</v>
      </c>
      <c r="AN4" s="97">
        <v>2019</v>
      </c>
      <c r="AO4" s="97">
        <v>2020</v>
      </c>
      <c r="AP4" s="97">
        <v>2021</v>
      </c>
      <c r="AQ4" s="97">
        <v>2022</v>
      </c>
      <c r="AR4" s="97">
        <v>2023</v>
      </c>
      <c r="AS4" s="98">
        <v>2024</v>
      </c>
      <c r="AT4" s="98"/>
      <c r="AU4" s="75"/>
      <c r="AV4" s="75"/>
    </row>
    <row r="5" spans="1:48" x14ac:dyDescent="0.3">
      <c r="A5" s="24" t="s">
        <v>58</v>
      </c>
      <c r="B5" s="37">
        <v>52861</v>
      </c>
      <c r="C5" s="25">
        <v>76699</v>
      </c>
      <c r="D5" s="25">
        <v>97705</v>
      </c>
      <c r="E5" s="25">
        <v>113808</v>
      </c>
      <c r="F5" s="25">
        <v>128413</v>
      </c>
      <c r="G5" s="25">
        <v>116131</v>
      </c>
      <c r="H5" s="25">
        <v>118503</v>
      </c>
      <c r="I5" s="25">
        <v>139757</v>
      </c>
      <c r="J5" s="25">
        <v>138022</v>
      </c>
      <c r="K5" s="65">
        <v>144200</v>
      </c>
      <c r="L5" s="65">
        <v>144348</v>
      </c>
      <c r="M5" s="65">
        <v>138616</v>
      </c>
      <c r="N5" s="65">
        <v>160792</v>
      </c>
      <c r="O5" s="65">
        <v>169047</v>
      </c>
      <c r="P5" s="65">
        <v>146111</v>
      </c>
      <c r="Q5" s="65">
        <v>150356</v>
      </c>
      <c r="R5" s="65">
        <v>138023</v>
      </c>
      <c r="S5" s="168">
        <v>143361</v>
      </c>
      <c r="AA5" s="101" t="s">
        <v>58</v>
      </c>
      <c r="AB5" s="102">
        <f t="shared" ref="AB5:AS6" si="2">B5/B$4*100</f>
        <v>91.090968620220224</v>
      </c>
      <c r="AC5" s="102">
        <f t="shared" si="2"/>
        <v>90.408552972794567</v>
      </c>
      <c r="AD5" s="102">
        <f t="shared" si="2"/>
        <v>91.203980285266226</v>
      </c>
      <c r="AE5" s="102">
        <f t="shared" si="2"/>
        <v>89.962531421434562</v>
      </c>
      <c r="AF5" s="102">
        <f t="shared" si="2"/>
        <v>89.94018602566257</v>
      </c>
      <c r="AG5" s="102">
        <f t="shared" si="2"/>
        <v>89.715936744358515</v>
      </c>
      <c r="AH5" s="102">
        <f t="shared" si="2"/>
        <v>88.53814888975225</v>
      </c>
      <c r="AI5" s="102">
        <f t="shared" si="2"/>
        <v>89.193311634437421</v>
      </c>
      <c r="AJ5" s="102">
        <f t="shared" si="2"/>
        <v>88.100086171129476</v>
      </c>
      <c r="AK5" s="102">
        <f t="shared" si="2"/>
        <v>89.128983608178601</v>
      </c>
      <c r="AL5" s="102">
        <f t="shared" si="2"/>
        <v>87.931286549707593</v>
      </c>
      <c r="AM5" s="102">
        <f t="shared" si="2"/>
        <v>84.712554467063086</v>
      </c>
      <c r="AN5" s="102">
        <f t="shared" si="2"/>
        <v>87.285439760278805</v>
      </c>
      <c r="AO5" s="102">
        <f t="shared" si="2"/>
        <v>86.792249399297646</v>
      </c>
      <c r="AP5" s="102">
        <f t="shared" si="2"/>
        <v>88.624632274891582</v>
      </c>
      <c r="AQ5" s="102">
        <f t="shared" si="2"/>
        <v>85.715425880635991</v>
      </c>
      <c r="AR5" s="102">
        <f t="shared" si="2"/>
        <v>83.405142460041688</v>
      </c>
      <c r="AS5" s="102">
        <f>(S5/S$4)*100</f>
        <v>83.878536114442852</v>
      </c>
      <c r="AT5" s="98"/>
      <c r="AU5" s="75"/>
      <c r="AV5" s="75"/>
    </row>
    <row r="6" spans="1:48" ht="17.25" thickBot="1" x14ac:dyDescent="0.35">
      <c r="A6" s="27" t="s">
        <v>59</v>
      </c>
      <c r="B6" s="38">
        <v>5170</v>
      </c>
      <c r="C6" s="28">
        <v>8137</v>
      </c>
      <c r="D6" s="28">
        <v>9423</v>
      </c>
      <c r="E6" s="28">
        <v>12698</v>
      </c>
      <c r="F6" s="28">
        <v>14363</v>
      </c>
      <c r="G6" s="28">
        <v>13312</v>
      </c>
      <c r="H6" s="28">
        <v>15341</v>
      </c>
      <c r="I6" s="28">
        <v>16933</v>
      </c>
      <c r="J6" s="28">
        <v>18643</v>
      </c>
      <c r="K6" s="67">
        <v>17588</v>
      </c>
      <c r="L6" s="67">
        <v>19812</v>
      </c>
      <c r="M6" s="67">
        <v>25015</v>
      </c>
      <c r="N6" s="67">
        <v>23422</v>
      </c>
      <c r="O6" s="67">
        <v>25725</v>
      </c>
      <c r="P6" s="67">
        <v>18754</v>
      </c>
      <c r="Q6" s="67">
        <v>25057</v>
      </c>
      <c r="R6" s="67">
        <v>27462</v>
      </c>
      <c r="S6" s="169">
        <v>27554</v>
      </c>
      <c r="AA6" s="101" t="s">
        <v>59</v>
      </c>
      <c r="AB6" s="102">
        <f t="shared" si="2"/>
        <v>8.9090313797797727</v>
      </c>
      <c r="AC6" s="102">
        <f t="shared" si="2"/>
        <v>9.5914470272054313</v>
      </c>
      <c r="AD6" s="102">
        <f t="shared" si="2"/>
        <v>8.7960197147337773</v>
      </c>
      <c r="AE6" s="102">
        <f t="shared" si="2"/>
        <v>10.037468578565443</v>
      </c>
      <c r="AF6" s="102">
        <f t="shared" si="2"/>
        <v>10.059813974337423</v>
      </c>
      <c r="AG6" s="102">
        <f t="shared" si="2"/>
        <v>10.284063255641479</v>
      </c>
      <c r="AH6" s="102">
        <f t="shared" si="2"/>
        <v>11.46185111024775</v>
      </c>
      <c r="AI6" s="102">
        <f t="shared" si="2"/>
        <v>10.806688365562577</v>
      </c>
      <c r="AJ6" s="102">
        <f t="shared" si="2"/>
        <v>11.89991382887052</v>
      </c>
      <c r="AK6" s="102">
        <f t="shared" si="2"/>
        <v>10.871016391821396</v>
      </c>
      <c r="AL6" s="102">
        <f t="shared" si="2"/>
        <v>12.068713450292398</v>
      </c>
      <c r="AM6" s="102">
        <f t="shared" si="2"/>
        <v>15.287445532936914</v>
      </c>
      <c r="AN6" s="102">
        <f t="shared" si="2"/>
        <v>12.714560239721193</v>
      </c>
      <c r="AO6" s="102">
        <f t="shared" si="2"/>
        <v>13.207750600702358</v>
      </c>
      <c r="AP6" s="102">
        <f t="shared" si="2"/>
        <v>11.375367725108422</v>
      </c>
      <c r="AQ6" s="102">
        <f t="shared" si="2"/>
        <v>14.284574119364017</v>
      </c>
      <c r="AR6" s="102">
        <f t="shared" si="2"/>
        <v>16.594857539958305</v>
      </c>
      <c r="AS6" s="102">
        <f>(S6/S$4)*100</f>
        <v>16.121463885557148</v>
      </c>
      <c r="AT6" s="98"/>
      <c r="AU6" s="75"/>
      <c r="AV6" s="75"/>
    </row>
    <row r="7" spans="1:48" x14ac:dyDescent="0.3">
      <c r="A7" s="30" t="s">
        <v>91</v>
      </c>
      <c r="AA7" s="101"/>
      <c r="AB7" s="102"/>
      <c r="AC7" s="102"/>
      <c r="AD7" s="102"/>
      <c r="AE7" s="102"/>
      <c r="AF7" s="102"/>
      <c r="AG7" s="102"/>
      <c r="AH7" s="102"/>
      <c r="AI7" s="102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98"/>
      <c r="AU7" s="75"/>
      <c r="AV7" s="75"/>
    </row>
    <row r="8" spans="1:48" x14ac:dyDescent="0.3">
      <c r="AA8" s="101"/>
      <c r="AB8" s="102"/>
      <c r="AC8" s="102"/>
      <c r="AD8" s="102"/>
      <c r="AE8" s="102"/>
      <c r="AF8" s="102"/>
      <c r="AG8" s="102"/>
      <c r="AH8" s="102"/>
      <c r="AI8" s="102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75"/>
      <c r="AV8" s="75"/>
    </row>
    <row r="9" spans="1:48" x14ac:dyDescent="0.3">
      <c r="A9" s="121" t="s">
        <v>155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87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101"/>
      <c r="AB9" s="102"/>
      <c r="AC9" s="102"/>
      <c r="AD9" s="102"/>
      <c r="AE9" s="102"/>
      <c r="AF9" s="102"/>
      <c r="AG9" s="102"/>
      <c r="AH9" s="102"/>
      <c r="AI9" s="102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75"/>
      <c r="AV9" s="75"/>
    </row>
    <row r="10" spans="1:48" x14ac:dyDescent="0.3">
      <c r="N10" s="17" t="s">
        <v>92</v>
      </c>
      <c r="O10" s="87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101"/>
      <c r="AB10" s="102"/>
      <c r="AC10" s="102"/>
      <c r="AD10" s="102"/>
      <c r="AE10" s="102"/>
      <c r="AF10" s="102"/>
      <c r="AG10" s="102"/>
      <c r="AH10" s="102"/>
      <c r="AI10" s="102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75"/>
      <c r="AV10" s="75"/>
    </row>
    <row r="11" spans="1:48" x14ac:dyDescent="0.3">
      <c r="A11" s="127"/>
      <c r="B11" s="126" t="s">
        <v>0</v>
      </c>
      <c r="C11" s="123" t="s">
        <v>18</v>
      </c>
      <c r="D11" s="124"/>
      <c r="E11" s="125"/>
      <c r="F11" s="132" t="s">
        <v>4</v>
      </c>
      <c r="G11" s="123" t="s">
        <v>21</v>
      </c>
      <c r="H11" s="124"/>
      <c r="I11" s="125"/>
      <c r="J11" s="20" t="s">
        <v>22</v>
      </c>
      <c r="K11" s="20" t="s">
        <v>24</v>
      </c>
      <c r="L11" s="20" t="s">
        <v>25</v>
      </c>
      <c r="M11" s="79" t="s">
        <v>116</v>
      </c>
      <c r="N11" s="21" t="s">
        <v>27</v>
      </c>
      <c r="O11" s="87"/>
      <c r="AA11" s="101"/>
      <c r="AB11" s="102"/>
      <c r="AC11" s="102"/>
      <c r="AD11" s="102"/>
      <c r="AE11" s="102"/>
      <c r="AF11" s="102"/>
      <c r="AG11" s="102"/>
      <c r="AH11" s="102"/>
      <c r="AI11" s="102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</row>
    <row r="12" spans="1:48" x14ac:dyDescent="0.3">
      <c r="A12" s="127"/>
      <c r="B12" s="126"/>
      <c r="C12" s="85" t="s">
        <v>141</v>
      </c>
      <c r="D12" s="32" t="s">
        <v>32</v>
      </c>
      <c r="E12" s="122" t="s">
        <v>29</v>
      </c>
      <c r="F12" s="132"/>
      <c r="G12" s="32" t="s">
        <v>30</v>
      </c>
      <c r="H12" s="32" t="s">
        <v>31</v>
      </c>
      <c r="I12" s="122" t="s">
        <v>29</v>
      </c>
      <c r="J12" s="20" t="s">
        <v>23</v>
      </c>
      <c r="K12" s="20" t="s">
        <v>1</v>
      </c>
      <c r="L12" s="20" t="s">
        <v>26</v>
      </c>
      <c r="M12" s="74" t="s">
        <v>117</v>
      </c>
      <c r="N12" s="21" t="s">
        <v>28</v>
      </c>
      <c r="O12" s="87"/>
      <c r="AA12" s="101"/>
      <c r="AB12" s="102"/>
      <c r="AC12" s="102"/>
      <c r="AD12" s="102"/>
      <c r="AE12" s="102"/>
      <c r="AF12" s="102"/>
      <c r="AG12" s="102"/>
      <c r="AH12" s="102"/>
      <c r="AI12" s="102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</row>
    <row r="13" spans="1:48" x14ac:dyDescent="0.3">
      <c r="A13" s="130"/>
      <c r="B13" s="126"/>
      <c r="C13" s="86" t="s">
        <v>142</v>
      </c>
      <c r="D13" s="20" t="s">
        <v>1</v>
      </c>
      <c r="E13" s="132"/>
      <c r="F13" s="132"/>
      <c r="G13" s="20" t="s">
        <v>1</v>
      </c>
      <c r="H13" s="20" t="s">
        <v>1</v>
      </c>
      <c r="I13" s="132"/>
      <c r="J13" s="33"/>
      <c r="K13" s="33"/>
      <c r="L13" s="33"/>
      <c r="M13" s="74" t="s">
        <v>118</v>
      </c>
      <c r="N13" s="34"/>
      <c r="O13" s="87"/>
      <c r="AA13" s="96"/>
      <c r="AB13" s="96"/>
      <c r="AC13" s="96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</row>
    <row r="14" spans="1:48" x14ac:dyDescent="0.3">
      <c r="A14" s="171" t="s">
        <v>0</v>
      </c>
      <c r="B14" s="167">
        <v>170915</v>
      </c>
      <c r="C14" s="167">
        <v>29</v>
      </c>
      <c r="D14" s="167">
        <v>19925</v>
      </c>
      <c r="E14" s="167">
        <v>19954</v>
      </c>
      <c r="F14" s="167">
        <v>79149</v>
      </c>
      <c r="G14" s="167">
        <v>24159</v>
      </c>
      <c r="H14" s="167">
        <v>666</v>
      </c>
      <c r="I14" s="167">
        <v>24825</v>
      </c>
      <c r="J14" s="167">
        <v>2489</v>
      </c>
      <c r="K14" s="167">
        <v>7396</v>
      </c>
      <c r="L14" s="167">
        <v>5477</v>
      </c>
      <c r="M14" s="167">
        <v>2644</v>
      </c>
      <c r="N14" s="167">
        <v>28981</v>
      </c>
      <c r="O14" s="87"/>
      <c r="AA14" s="96"/>
      <c r="AB14" s="96"/>
      <c r="AC14" s="96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</row>
    <row r="15" spans="1:48" x14ac:dyDescent="0.3">
      <c r="A15" s="172" t="s">
        <v>58</v>
      </c>
      <c r="B15" s="168">
        <v>143361</v>
      </c>
      <c r="C15" s="168">
        <v>24</v>
      </c>
      <c r="D15" s="168">
        <v>18434</v>
      </c>
      <c r="E15" s="168">
        <v>18458</v>
      </c>
      <c r="F15" s="168">
        <v>76133</v>
      </c>
      <c r="G15" s="168">
        <v>24155</v>
      </c>
      <c r="H15" s="168">
        <v>624</v>
      </c>
      <c r="I15" s="168">
        <v>24779</v>
      </c>
      <c r="J15" s="168">
        <v>1691</v>
      </c>
      <c r="K15" s="168">
        <v>7061</v>
      </c>
      <c r="L15" s="168">
        <v>4758</v>
      </c>
      <c r="M15" s="168">
        <v>488</v>
      </c>
      <c r="N15" s="168">
        <v>9993</v>
      </c>
      <c r="O15" s="87"/>
      <c r="AA15" s="77"/>
      <c r="AB15" s="77"/>
      <c r="AC15" s="77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</row>
    <row r="16" spans="1:48" ht="17.25" thickBot="1" x14ac:dyDescent="0.35">
      <c r="A16" s="173" t="s">
        <v>59</v>
      </c>
      <c r="B16" s="169">
        <v>27554</v>
      </c>
      <c r="C16" s="169">
        <v>5</v>
      </c>
      <c r="D16" s="169">
        <v>1491</v>
      </c>
      <c r="E16" s="169">
        <v>1496</v>
      </c>
      <c r="F16" s="169">
        <v>3016</v>
      </c>
      <c r="G16" s="169">
        <v>4</v>
      </c>
      <c r="H16" s="169">
        <v>42</v>
      </c>
      <c r="I16" s="169">
        <v>46</v>
      </c>
      <c r="J16" s="169">
        <v>798</v>
      </c>
      <c r="K16" s="169">
        <v>335</v>
      </c>
      <c r="L16" s="169">
        <v>719</v>
      </c>
      <c r="M16" s="169">
        <v>2156</v>
      </c>
      <c r="N16" s="169">
        <v>18988</v>
      </c>
      <c r="O16" s="87"/>
      <c r="P16" s="12"/>
      <c r="Q16" s="12"/>
      <c r="R16" s="12"/>
      <c r="S16" s="12"/>
      <c r="Z16" s="12"/>
    </row>
    <row r="17" spans="1:19" x14ac:dyDescent="0.3">
      <c r="A17" s="30" t="s">
        <v>91</v>
      </c>
    </row>
    <row r="19" spans="1:19" x14ac:dyDescent="0.3">
      <c r="P19" s="16"/>
      <c r="Q19" s="16"/>
      <c r="R19" s="16"/>
      <c r="S19" s="16"/>
    </row>
    <row r="20" spans="1:19" x14ac:dyDescent="0.3">
      <c r="P20" s="16"/>
      <c r="Q20" s="16"/>
      <c r="R20" s="16"/>
      <c r="S20" s="16"/>
    </row>
    <row r="21" spans="1:19" ht="16.5" customHeight="1" x14ac:dyDescent="0.3">
      <c r="P21" s="16"/>
      <c r="Q21" s="16"/>
      <c r="R21" s="16"/>
      <c r="S21" s="16"/>
    </row>
    <row r="22" spans="1:19" x14ac:dyDescent="0.3">
      <c r="P22" s="16"/>
      <c r="Q22" s="16"/>
      <c r="R22" s="16"/>
      <c r="S22" s="16"/>
    </row>
    <row r="23" spans="1:19" x14ac:dyDescent="0.3">
      <c r="P23" s="16"/>
      <c r="Q23" s="16"/>
      <c r="R23" s="16"/>
      <c r="S23" s="16"/>
    </row>
    <row r="24" spans="1:19" x14ac:dyDescent="0.3">
      <c r="P24" s="16"/>
      <c r="Q24" s="16"/>
      <c r="R24" s="16"/>
      <c r="S24" s="16"/>
    </row>
    <row r="25" spans="1:19" x14ac:dyDescent="0.3">
      <c r="P25" s="16"/>
      <c r="Q25" s="16"/>
      <c r="R25" s="16"/>
      <c r="S25" s="16"/>
    </row>
    <row r="26" spans="1:19" x14ac:dyDescent="0.3">
      <c r="P26" s="16"/>
      <c r="Q26" s="16"/>
      <c r="R26" s="16"/>
      <c r="S26" s="16"/>
    </row>
    <row r="27" spans="1:19" x14ac:dyDescent="0.3">
      <c r="P27" s="16"/>
      <c r="Q27" s="16"/>
      <c r="R27" s="16"/>
      <c r="S27" s="16"/>
    </row>
    <row r="28" spans="1:19" x14ac:dyDescent="0.3">
      <c r="P28" s="16"/>
      <c r="Q28" s="16"/>
      <c r="R28" s="16"/>
      <c r="S28" s="16"/>
    </row>
  </sheetData>
  <mergeCells count="9">
    <mergeCell ref="A1:L1"/>
    <mergeCell ref="A9:N9"/>
    <mergeCell ref="G11:I11"/>
    <mergeCell ref="E12:E13"/>
    <mergeCell ref="I12:I13"/>
    <mergeCell ref="A11:A13"/>
    <mergeCell ref="B11:B13"/>
    <mergeCell ref="C11:E11"/>
    <mergeCell ref="F11:F13"/>
  </mergeCells>
  <phoneticPr fontId="3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4"/>
  <sheetViews>
    <sheetView zoomScale="85" zoomScaleNormal="85" workbookViewId="0">
      <selection activeCell="AK42" sqref="AK42"/>
    </sheetView>
  </sheetViews>
  <sheetFormatPr defaultRowHeight="16.5" x14ac:dyDescent="0.3"/>
  <cols>
    <col min="1" max="2" width="10.625" style="16" customWidth="1"/>
    <col min="3" max="16" width="9" style="16"/>
    <col min="17" max="30" width="9" style="1"/>
  </cols>
  <sheetData>
    <row r="1" spans="1:48" x14ac:dyDescent="0.3">
      <c r="A1" s="121" t="s">
        <v>138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U1" s="39" t="s">
        <v>139</v>
      </c>
      <c r="AB1" s="39"/>
      <c r="AE1" s="39" t="s">
        <v>140</v>
      </c>
    </row>
    <row r="2" spans="1:48" x14ac:dyDescent="0.3">
      <c r="J2" s="17"/>
      <c r="N2" s="17" t="s">
        <v>90</v>
      </c>
      <c r="O2" s="84"/>
      <c r="P2" s="84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</row>
    <row r="3" spans="1:48" ht="17.25" thickBot="1" x14ac:dyDescent="0.35">
      <c r="A3" s="127"/>
      <c r="B3" s="127"/>
      <c r="C3" s="19">
        <v>2007</v>
      </c>
      <c r="D3" s="19">
        <v>2008</v>
      </c>
      <c r="E3" s="20">
        <v>2009</v>
      </c>
      <c r="F3" s="20">
        <v>2010</v>
      </c>
      <c r="G3" s="20">
        <v>2011</v>
      </c>
      <c r="H3" s="21">
        <v>2012</v>
      </c>
      <c r="I3" s="21">
        <v>2013</v>
      </c>
      <c r="J3" s="21">
        <v>2014</v>
      </c>
      <c r="K3" s="21">
        <v>2015</v>
      </c>
      <c r="L3" s="21">
        <v>2016</v>
      </c>
      <c r="M3" s="21">
        <v>2017</v>
      </c>
      <c r="N3" s="21">
        <v>2018</v>
      </c>
      <c r="O3" s="21">
        <v>2019</v>
      </c>
      <c r="P3" s="21">
        <v>2020</v>
      </c>
      <c r="Q3" s="21">
        <v>2021</v>
      </c>
      <c r="R3" s="21">
        <v>2022</v>
      </c>
      <c r="S3" s="21">
        <v>2023</v>
      </c>
      <c r="T3" s="21">
        <v>2024</v>
      </c>
      <c r="U3" s="96"/>
      <c r="V3" s="97">
        <v>2007</v>
      </c>
      <c r="W3" s="97">
        <v>2008</v>
      </c>
      <c r="X3" s="97">
        <v>2009</v>
      </c>
      <c r="Y3" s="97">
        <v>2010</v>
      </c>
      <c r="Z3" s="97">
        <v>2011</v>
      </c>
      <c r="AA3" s="97">
        <v>2012</v>
      </c>
      <c r="AB3" s="97">
        <v>2013</v>
      </c>
      <c r="AC3" s="97">
        <v>2014</v>
      </c>
      <c r="AD3" s="97">
        <v>2015</v>
      </c>
      <c r="AE3" s="97">
        <v>2016</v>
      </c>
      <c r="AF3" s="97">
        <v>2017</v>
      </c>
      <c r="AG3" s="97">
        <v>2018</v>
      </c>
      <c r="AH3" s="97">
        <v>2019</v>
      </c>
      <c r="AI3" s="97">
        <v>2020</v>
      </c>
      <c r="AJ3" s="97">
        <v>2021</v>
      </c>
      <c r="AK3" s="97">
        <v>2022</v>
      </c>
      <c r="AL3" s="97">
        <v>2023</v>
      </c>
      <c r="AM3" s="97">
        <v>2024</v>
      </c>
      <c r="AN3" s="98"/>
      <c r="AO3" s="98"/>
      <c r="AP3" s="98"/>
      <c r="AQ3" s="98"/>
      <c r="AR3" s="98"/>
      <c r="AS3" s="98"/>
      <c r="AT3" s="98"/>
      <c r="AU3" s="98"/>
    </row>
    <row r="4" spans="1:48" x14ac:dyDescent="0.3">
      <c r="A4" s="131" t="s">
        <v>0</v>
      </c>
      <c r="B4" s="131"/>
      <c r="C4" s="36">
        <v>58031</v>
      </c>
      <c r="D4" s="23">
        <v>84836</v>
      </c>
      <c r="E4" s="23">
        <v>107128</v>
      </c>
      <c r="F4" s="23">
        <v>126506</v>
      </c>
      <c r="G4" s="23">
        <v>142776</v>
      </c>
      <c r="H4" s="23">
        <v>129443</v>
      </c>
      <c r="I4" s="23">
        <v>133844</v>
      </c>
      <c r="J4" s="23">
        <v>156690</v>
      </c>
      <c r="K4" s="23">
        <f t="shared" ref="K4:Q4" si="0">K5+K6</f>
        <v>156665</v>
      </c>
      <c r="L4" s="23">
        <f t="shared" si="0"/>
        <v>161788</v>
      </c>
      <c r="M4" s="23">
        <f t="shared" si="0"/>
        <v>164160</v>
      </c>
      <c r="N4" s="23">
        <f t="shared" si="0"/>
        <v>163631</v>
      </c>
      <c r="O4" s="23">
        <f t="shared" si="0"/>
        <v>184214</v>
      </c>
      <c r="P4" s="23">
        <f t="shared" si="0"/>
        <v>194772</v>
      </c>
      <c r="Q4" s="23">
        <f t="shared" si="0"/>
        <v>164865</v>
      </c>
      <c r="R4" s="23">
        <f t="shared" ref="R4" si="1">R5+R6</f>
        <v>175413</v>
      </c>
      <c r="S4" s="23">
        <v>165485</v>
      </c>
      <c r="T4" s="167">
        <v>170915</v>
      </c>
      <c r="U4" s="96" t="s">
        <v>143</v>
      </c>
      <c r="V4" s="99">
        <f t="shared" ref="V4:AM6" si="2">C4</f>
        <v>58031</v>
      </c>
      <c r="W4" s="99">
        <f t="shared" si="2"/>
        <v>84836</v>
      </c>
      <c r="X4" s="99">
        <f t="shared" si="2"/>
        <v>107128</v>
      </c>
      <c r="Y4" s="99">
        <f t="shared" si="2"/>
        <v>126506</v>
      </c>
      <c r="Z4" s="99">
        <f t="shared" si="2"/>
        <v>142776</v>
      </c>
      <c r="AA4" s="99">
        <f t="shared" si="2"/>
        <v>129443</v>
      </c>
      <c r="AB4" s="99">
        <f t="shared" si="2"/>
        <v>133844</v>
      </c>
      <c r="AC4" s="99">
        <f t="shared" si="2"/>
        <v>156690</v>
      </c>
      <c r="AD4" s="99">
        <f t="shared" si="2"/>
        <v>156665</v>
      </c>
      <c r="AE4" s="99">
        <f t="shared" si="2"/>
        <v>161788</v>
      </c>
      <c r="AF4" s="99">
        <f t="shared" si="2"/>
        <v>164160</v>
      </c>
      <c r="AG4" s="99">
        <f t="shared" si="2"/>
        <v>163631</v>
      </c>
      <c r="AH4" s="99">
        <f t="shared" si="2"/>
        <v>184214</v>
      </c>
      <c r="AI4" s="99">
        <f t="shared" si="2"/>
        <v>194772</v>
      </c>
      <c r="AJ4" s="99">
        <f t="shared" si="2"/>
        <v>164865</v>
      </c>
      <c r="AK4" s="99">
        <f t="shared" si="2"/>
        <v>175413</v>
      </c>
      <c r="AL4" s="99">
        <f t="shared" si="2"/>
        <v>165485</v>
      </c>
      <c r="AM4" s="99">
        <f t="shared" si="2"/>
        <v>170915</v>
      </c>
      <c r="AN4" s="98"/>
      <c r="AO4" s="98"/>
      <c r="AP4" s="98"/>
      <c r="AQ4" s="98"/>
      <c r="AR4" s="98"/>
      <c r="AS4" s="98"/>
      <c r="AT4" s="98"/>
      <c r="AU4" s="98"/>
      <c r="AV4" s="14"/>
    </row>
    <row r="5" spans="1:48" x14ac:dyDescent="0.3">
      <c r="A5" s="128" t="s">
        <v>60</v>
      </c>
      <c r="B5" s="128"/>
      <c r="C5" s="37">
        <v>48400</v>
      </c>
      <c r="D5" s="25">
        <v>64718</v>
      </c>
      <c r="E5" s="25">
        <v>86260</v>
      </c>
      <c r="F5" s="25">
        <v>104305</v>
      </c>
      <c r="G5" s="25">
        <v>122041</v>
      </c>
      <c r="H5" s="25">
        <v>107523</v>
      </c>
      <c r="I5" s="25">
        <v>113434</v>
      </c>
      <c r="J5" s="25">
        <v>133850</v>
      </c>
      <c r="K5" s="25">
        <v>135408</v>
      </c>
      <c r="L5" s="65">
        <v>139628</v>
      </c>
      <c r="M5" s="65">
        <v>141907</v>
      </c>
      <c r="N5" s="65">
        <v>137673</v>
      </c>
      <c r="O5" s="65">
        <v>150907</v>
      </c>
      <c r="P5" s="65">
        <v>157937</v>
      </c>
      <c r="Q5" s="65">
        <v>133329</v>
      </c>
      <c r="R5" s="65">
        <v>140262</v>
      </c>
      <c r="S5" s="65">
        <v>133868</v>
      </c>
      <c r="T5" s="168">
        <v>141865</v>
      </c>
      <c r="U5" s="96" t="s">
        <v>144</v>
      </c>
      <c r="V5" s="99">
        <f t="shared" si="2"/>
        <v>48400</v>
      </c>
      <c r="W5" s="99">
        <f t="shared" si="2"/>
        <v>64718</v>
      </c>
      <c r="X5" s="99">
        <f t="shared" si="2"/>
        <v>86260</v>
      </c>
      <c r="Y5" s="99">
        <f t="shared" si="2"/>
        <v>104305</v>
      </c>
      <c r="Z5" s="99">
        <f t="shared" si="2"/>
        <v>122041</v>
      </c>
      <c r="AA5" s="99">
        <f t="shared" si="2"/>
        <v>107523</v>
      </c>
      <c r="AB5" s="99">
        <f t="shared" si="2"/>
        <v>113434</v>
      </c>
      <c r="AC5" s="99">
        <f t="shared" si="2"/>
        <v>133850</v>
      </c>
      <c r="AD5" s="99">
        <f t="shared" si="2"/>
        <v>135408</v>
      </c>
      <c r="AE5" s="99">
        <f t="shared" si="2"/>
        <v>139628</v>
      </c>
      <c r="AF5" s="99">
        <f t="shared" si="2"/>
        <v>141907</v>
      </c>
      <c r="AG5" s="99">
        <f t="shared" si="2"/>
        <v>137673</v>
      </c>
      <c r="AH5" s="99">
        <f t="shared" si="2"/>
        <v>150907</v>
      </c>
      <c r="AI5" s="99">
        <f t="shared" si="2"/>
        <v>157937</v>
      </c>
      <c r="AJ5" s="99">
        <f t="shared" si="2"/>
        <v>133329</v>
      </c>
      <c r="AK5" s="99">
        <f t="shared" si="2"/>
        <v>140262</v>
      </c>
      <c r="AL5" s="99">
        <f t="shared" si="2"/>
        <v>133868</v>
      </c>
      <c r="AM5" s="99">
        <f t="shared" si="2"/>
        <v>141865</v>
      </c>
      <c r="AN5" s="98"/>
      <c r="AO5" s="98"/>
      <c r="AP5" s="98"/>
      <c r="AQ5" s="98"/>
      <c r="AR5" s="98"/>
      <c r="AS5" s="98"/>
      <c r="AT5" s="98"/>
      <c r="AU5" s="98"/>
      <c r="AV5" s="14"/>
    </row>
    <row r="6" spans="1:48" x14ac:dyDescent="0.3">
      <c r="A6" s="55" t="s">
        <v>61</v>
      </c>
      <c r="B6" s="24" t="s">
        <v>29</v>
      </c>
      <c r="C6" s="37">
        <f>SUM(C7:C11)</f>
        <v>9631</v>
      </c>
      <c r="D6" s="25">
        <v>20118</v>
      </c>
      <c r="E6" s="25">
        <v>20868</v>
      </c>
      <c r="F6" s="25">
        <v>22201</v>
      </c>
      <c r="G6" s="25">
        <v>20735</v>
      </c>
      <c r="H6" s="25">
        <v>21920</v>
      </c>
      <c r="I6" s="25">
        <v>20410</v>
      </c>
      <c r="J6" s="25">
        <v>22840</v>
      </c>
      <c r="K6" s="25">
        <f>SUM(K7:K11)</f>
        <v>21257</v>
      </c>
      <c r="L6" s="65">
        <f>SUM(L7:L11)</f>
        <v>22160</v>
      </c>
      <c r="M6" s="65">
        <v>22253</v>
      </c>
      <c r="N6" s="65">
        <v>25958</v>
      </c>
      <c r="O6" s="65">
        <v>33307</v>
      </c>
      <c r="P6" s="65">
        <v>36835</v>
      </c>
      <c r="Q6" s="65">
        <v>31536</v>
      </c>
      <c r="R6" s="65">
        <f>SUM(R7:R11)</f>
        <v>35151</v>
      </c>
      <c r="S6" s="65">
        <v>31617</v>
      </c>
      <c r="T6" s="168">
        <v>29050</v>
      </c>
      <c r="U6" s="96" t="s">
        <v>145</v>
      </c>
      <c r="V6" s="100">
        <f t="shared" si="2"/>
        <v>9631</v>
      </c>
      <c r="W6" s="100">
        <f t="shared" si="2"/>
        <v>20118</v>
      </c>
      <c r="X6" s="100">
        <f t="shared" si="2"/>
        <v>20868</v>
      </c>
      <c r="Y6" s="100">
        <f t="shared" si="2"/>
        <v>22201</v>
      </c>
      <c r="Z6" s="100">
        <f t="shared" si="2"/>
        <v>20735</v>
      </c>
      <c r="AA6" s="100">
        <f t="shared" si="2"/>
        <v>21920</v>
      </c>
      <c r="AB6" s="100">
        <f t="shared" si="2"/>
        <v>20410</v>
      </c>
      <c r="AC6" s="100">
        <f t="shared" si="2"/>
        <v>22840</v>
      </c>
      <c r="AD6" s="100">
        <f t="shared" si="2"/>
        <v>21257</v>
      </c>
      <c r="AE6" s="100">
        <f t="shared" si="2"/>
        <v>22160</v>
      </c>
      <c r="AF6" s="100">
        <f t="shared" si="2"/>
        <v>22253</v>
      </c>
      <c r="AG6" s="100">
        <f t="shared" si="2"/>
        <v>25958</v>
      </c>
      <c r="AH6" s="100">
        <f t="shared" si="2"/>
        <v>33307</v>
      </c>
      <c r="AI6" s="100">
        <f t="shared" si="2"/>
        <v>36835</v>
      </c>
      <c r="AJ6" s="100">
        <f t="shared" si="2"/>
        <v>31536</v>
      </c>
      <c r="AK6" s="100">
        <f t="shared" si="2"/>
        <v>35151</v>
      </c>
      <c r="AL6" s="100">
        <f t="shared" si="2"/>
        <v>31617</v>
      </c>
      <c r="AM6" s="100">
        <f t="shared" si="2"/>
        <v>29050</v>
      </c>
      <c r="AN6" s="98"/>
      <c r="AO6" s="98"/>
      <c r="AP6" s="98"/>
      <c r="AQ6" s="98"/>
      <c r="AR6" s="98"/>
      <c r="AS6" s="98"/>
      <c r="AT6" s="98"/>
      <c r="AU6" s="98"/>
      <c r="AV6" s="14"/>
    </row>
    <row r="7" spans="1:48" x14ac:dyDescent="0.3">
      <c r="A7" s="56" t="s">
        <v>62</v>
      </c>
      <c r="B7" s="24" t="s">
        <v>63</v>
      </c>
      <c r="C7" s="37">
        <v>2191</v>
      </c>
      <c r="D7" s="25">
        <v>4692</v>
      </c>
      <c r="E7" s="25">
        <v>7523</v>
      </c>
      <c r="F7" s="25">
        <v>9599</v>
      </c>
      <c r="G7" s="25">
        <v>6307</v>
      </c>
      <c r="H7" s="25">
        <v>7687</v>
      </c>
      <c r="I7" s="25">
        <v>6781</v>
      </c>
      <c r="J7" s="25">
        <v>6825</v>
      </c>
      <c r="K7" s="25">
        <v>6221</v>
      </c>
      <c r="L7" s="65">
        <v>5711</v>
      </c>
      <c r="M7" s="65">
        <v>5022</v>
      </c>
      <c r="N7" s="65">
        <v>4863</v>
      </c>
      <c r="O7" s="65">
        <v>5879</v>
      </c>
      <c r="P7" s="65">
        <v>12482</v>
      </c>
      <c r="Q7" s="65">
        <v>14326</v>
      </c>
      <c r="R7" s="65">
        <v>6113</v>
      </c>
      <c r="S7" s="65">
        <v>5114</v>
      </c>
      <c r="T7" s="168">
        <v>6225</v>
      </c>
      <c r="U7" s="96"/>
      <c r="V7" s="96"/>
      <c r="W7" s="96"/>
      <c r="X7" s="96"/>
      <c r="Y7" s="96"/>
      <c r="Z7" s="96"/>
      <c r="AA7" s="101"/>
      <c r="AB7" s="102"/>
      <c r="AC7" s="102"/>
      <c r="AD7" s="102"/>
      <c r="AE7" s="102"/>
      <c r="AF7" s="102"/>
      <c r="AG7" s="102"/>
      <c r="AH7" s="102"/>
      <c r="AI7" s="102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98"/>
      <c r="AU7" s="98"/>
      <c r="AV7" s="14"/>
    </row>
    <row r="8" spans="1:48" x14ac:dyDescent="0.3">
      <c r="A8" s="57"/>
      <c r="B8" s="24" t="s">
        <v>64</v>
      </c>
      <c r="C8" s="37">
        <v>2840</v>
      </c>
      <c r="D8" s="25">
        <v>4131</v>
      </c>
      <c r="E8" s="25">
        <v>4224</v>
      </c>
      <c r="F8" s="25">
        <v>5669</v>
      </c>
      <c r="G8" s="25">
        <v>6501</v>
      </c>
      <c r="H8" s="25">
        <v>7658</v>
      </c>
      <c r="I8" s="25">
        <v>6938</v>
      </c>
      <c r="J8" s="25">
        <v>7991</v>
      </c>
      <c r="K8" s="25">
        <v>7735</v>
      </c>
      <c r="L8" s="65">
        <v>8021</v>
      </c>
      <c r="M8" s="65">
        <v>7737</v>
      </c>
      <c r="N8" s="65">
        <v>7972</v>
      </c>
      <c r="O8" s="65">
        <v>8863</v>
      </c>
      <c r="P8" s="65">
        <v>8450</v>
      </c>
      <c r="Q8" s="65">
        <v>5377</v>
      </c>
      <c r="R8" s="65">
        <v>9822</v>
      </c>
      <c r="S8" s="65">
        <v>10802</v>
      </c>
      <c r="T8" s="168">
        <v>7919</v>
      </c>
      <c r="U8" s="96"/>
      <c r="V8" s="96"/>
      <c r="W8" s="96"/>
      <c r="X8" s="96"/>
      <c r="Y8" s="96"/>
      <c r="Z8" s="96"/>
      <c r="AA8" s="101"/>
      <c r="AB8" s="102"/>
      <c r="AC8" s="102"/>
      <c r="AD8" s="97"/>
      <c r="AE8" s="97">
        <v>2007</v>
      </c>
      <c r="AF8" s="97">
        <v>2008</v>
      </c>
      <c r="AG8" s="97">
        <v>2009</v>
      </c>
      <c r="AH8" s="97">
        <v>2010</v>
      </c>
      <c r="AI8" s="97">
        <v>2011</v>
      </c>
      <c r="AJ8" s="97">
        <v>2012</v>
      </c>
      <c r="AK8" s="97">
        <v>2013</v>
      </c>
      <c r="AL8" s="97">
        <v>2014</v>
      </c>
      <c r="AM8" s="97">
        <v>2015</v>
      </c>
      <c r="AN8" s="97">
        <v>2016</v>
      </c>
      <c r="AO8" s="97">
        <v>2017</v>
      </c>
      <c r="AP8" s="97">
        <v>2018</v>
      </c>
      <c r="AQ8" s="97">
        <v>2019</v>
      </c>
      <c r="AR8" s="97">
        <v>2020</v>
      </c>
      <c r="AS8" s="97">
        <v>2021</v>
      </c>
      <c r="AT8" s="97">
        <v>2022</v>
      </c>
      <c r="AU8" s="97">
        <v>2023</v>
      </c>
      <c r="AV8" s="97">
        <v>2024</v>
      </c>
    </row>
    <row r="9" spans="1:48" x14ac:dyDescent="0.3">
      <c r="A9" s="57"/>
      <c r="B9" s="24" t="s">
        <v>65</v>
      </c>
      <c r="C9" s="37">
        <v>2394</v>
      </c>
      <c r="D9" s="25">
        <v>2937</v>
      </c>
      <c r="E9" s="25">
        <v>3033</v>
      </c>
      <c r="F9" s="25">
        <v>3975</v>
      </c>
      <c r="G9" s="25">
        <v>4217</v>
      </c>
      <c r="H9" s="25">
        <v>4096</v>
      </c>
      <c r="I9" s="25">
        <v>3704</v>
      </c>
      <c r="J9" s="25">
        <v>4218</v>
      </c>
      <c r="K9" s="25">
        <v>3371</v>
      </c>
      <c r="L9" s="65">
        <v>5938</v>
      </c>
      <c r="M9" s="65">
        <v>7597</v>
      </c>
      <c r="N9" s="65">
        <v>7993</v>
      </c>
      <c r="O9" s="65">
        <v>8770</v>
      </c>
      <c r="P9" s="65">
        <v>10064</v>
      </c>
      <c r="Q9" s="65">
        <v>7606</v>
      </c>
      <c r="R9" s="65">
        <v>10640</v>
      </c>
      <c r="S9" s="65">
        <v>9163</v>
      </c>
      <c r="T9" s="168">
        <v>9535</v>
      </c>
      <c r="U9" s="96"/>
      <c r="V9" s="96"/>
      <c r="W9" s="96"/>
      <c r="X9" s="96"/>
      <c r="Y9" s="96"/>
      <c r="Z9" s="96"/>
      <c r="AA9" s="101"/>
      <c r="AB9" s="102"/>
      <c r="AC9" s="102"/>
      <c r="AD9" s="101" t="s">
        <v>110</v>
      </c>
      <c r="AE9" s="102">
        <f t="shared" ref="AE9:AV10" si="3">C5/C$4*100</f>
        <v>83.403698023470213</v>
      </c>
      <c r="AF9" s="102">
        <f t="shared" si="3"/>
        <v>76.286010655853644</v>
      </c>
      <c r="AG9" s="102">
        <f t="shared" si="3"/>
        <v>80.520498842506157</v>
      </c>
      <c r="AH9" s="102">
        <f t="shared" si="3"/>
        <v>82.450634752501855</v>
      </c>
      <c r="AI9" s="102">
        <f t="shared" si="3"/>
        <v>85.477251078612653</v>
      </c>
      <c r="AJ9" s="102">
        <f t="shared" si="3"/>
        <v>83.065905456455738</v>
      </c>
      <c r="AK9" s="102">
        <f t="shared" si="3"/>
        <v>84.75090403753623</v>
      </c>
      <c r="AL9" s="102">
        <f t="shared" si="3"/>
        <v>85.423447571638263</v>
      </c>
      <c r="AM9" s="102">
        <f t="shared" si="3"/>
        <v>86.431557782529595</v>
      </c>
      <c r="AN9" s="102">
        <f t="shared" si="3"/>
        <v>86.30306326798032</v>
      </c>
      <c r="AO9" s="102">
        <f t="shared" si="3"/>
        <v>86.44432261208577</v>
      </c>
      <c r="AP9" s="102">
        <f t="shared" si="3"/>
        <v>84.136257799561207</v>
      </c>
      <c r="AQ9" s="102">
        <f t="shared" si="3"/>
        <v>81.919398091350288</v>
      </c>
      <c r="AR9" s="102">
        <f t="shared" si="3"/>
        <v>81.088144086418993</v>
      </c>
      <c r="AS9" s="102">
        <f t="shared" si="3"/>
        <v>80.871622236375217</v>
      </c>
      <c r="AT9" s="102">
        <f t="shared" si="3"/>
        <v>79.96100631082075</v>
      </c>
      <c r="AU9" s="102">
        <f>S5/S$4*100</f>
        <v>80.894340876816628</v>
      </c>
      <c r="AV9" s="102">
        <f>(T5/T$4)*100</f>
        <v>83.003247228154336</v>
      </c>
    </row>
    <row r="10" spans="1:48" x14ac:dyDescent="0.3">
      <c r="A10" s="57"/>
      <c r="B10" s="24" t="s">
        <v>66</v>
      </c>
      <c r="C10" s="37">
        <v>1286</v>
      </c>
      <c r="D10" s="25">
        <v>7294</v>
      </c>
      <c r="E10" s="25">
        <v>5175</v>
      </c>
      <c r="F10" s="25">
        <v>2070</v>
      </c>
      <c r="G10" s="25">
        <v>2518</v>
      </c>
      <c r="H10" s="25">
        <v>1403</v>
      </c>
      <c r="I10" s="25">
        <v>1739</v>
      </c>
      <c r="J10" s="25">
        <v>2289</v>
      </c>
      <c r="K10" s="25">
        <v>2580</v>
      </c>
      <c r="L10" s="65">
        <v>1486</v>
      </c>
      <c r="M10" s="65">
        <v>859</v>
      </c>
      <c r="N10" s="65">
        <v>4191</v>
      </c>
      <c r="O10" s="65">
        <v>8784</v>
      </c>
      <c r="P10" s="65">
        <v>4953</v>
      </c>
      <c r="Q10" s="65">
        <v>3830</v>
      </c>
      <c r="R10" s="65">
        <v>7941</v>
      </c>
      <c r="S10" s="65">
        <v>5836</v>
      </c>
      <c r="T10" s="168">
        <v>4613</v>
      </c>
      <c r="U10" s="96"/>
      <c r="V10" s="96"/>
      <c r="W10" s="96"/>
      <c r="X10" s="96"/>
      <c r="Y10" s="96"/>
      <c r="Z10" s="96"/>
      <c r="AA10" s="101"/>
      <c r="AB10" s="102"/>
      <c r="AC10" s="96"/>
      <c r="AD10" s="101" t="s">
        <v>111</v>
      </c>
      <c r="AE10" s="102">
        <f t="shared" si="3"/>
        <v>16.596301976529787</v>
      </c>
      <c r="AF10" s="102">
        <f t="shared" si="3"/>
        <v>23.713989344146352</v>
      </c>
      <c r="AG10" s="102">
        <f t="shared" si="3"/>
        <v>19.479501157493839</v>
      </c>
      <c r="AH10" s="102">
        <f t="shared" si="3"/>
        <v>17.549365247498141</v>
      </c>
      <c r="AI10" s="102">
        <f t="shared" si="3"/>
        <v>14.522748921387349</v>
      </c>
      <c r="AJ10" s="102">
        <f t="shared" si="3"/>
        <v>16.934094543544262</v>
      </c>
      <c r="AK10" s="102">
        <f t="shared" si="3"/>
        <v>15.249095962463763</v>
      </c>
      <c r="AL10" s="102">
        <f t="shared" si="3"/>
        <v>14.576552428361733</v>
      </c>
      <c r="AM10" s="102">
        <f t="shared" si="3"/>
        <v>13.568442217470396</v>
      </c>
      <c r="AN10" s="102">
        <f t="shared" si="3"/>
        <v>13.69693673201968</v>
      </c>
      <c r="AO10" s="102">
        <f t="shared" si="3"/>
        <v>13.55567738791423</v>
      </c>
      <c r="AP10" s="102">
        <f t="shared" si="3"/>
        <v>15.863742200438793</v>
      </c>
      <c r="AQ10" s="102">
        <f t="shared" si="3"/>
        <v>18.080601908649722</v>
      </c>
      <c r="AR10" s="102">
        <f t="shared" si="3"/>
        <v>18.911855913581007</v>
      </c>
      <c r="AS10" s="102">
        <f t="shared" si="3"/>
        <v>19.128377763624783</v>
      </c>
      <c r="AT10" s="102">
        <f t="shared" si="3"/>
        <v>20.03899368917925</v>
      </c>
      <c r="AU10" s="102">
        <f t="shared" si="3"/>
        <v>19.105659123183369</v>
      </c>
      <c r="AV10" s="102">
        <f>(T6/T$4)*100</f>
        <v>16.996752771845657</v>
      </c>
    </row>
    <row r="11" spans="1:48" ht="17.25" thickBot="1" x14ac:dyDescent="0.35">
      <c r="A11" s="58"/>
      <c r="B11" s="27" t="s">
        <v>40</v>
      </c>
      <c r="C11" s="38">
        <v>920</v>
      </c>
      <c r="D11" s="28">
        <v>1064</v>
      </c>
      <c r="E11" s="29">
        <v>913</v>
      </c>
      <c r="F11" s="29">
        <v>888</v>
      </c>
      <c r="G11" s="28">
        <v>1192</v>
      </c>
      <c r="H11" s="28">
        <v>1076</v>
      </c>
      <c r="I11" s="28">
        <v>1248</v>
      </c>
      <c r="J11" s="28">
        <v>1517</v>
      </c>
      <c r="K11" s="28">
        <v>1350</v>
      </c>
      <c r="L11" s="67">
        <v>1004</v>
      </c>
      <c r="M11" s="67">
        <v>1038</v>
      </c>
      <c r="N11" s="67">
        <v>939</v>
      </c>
      <c r="O11" s="67">
        <v>1011</v>
      </c>
      <c r="P11" s="67">
        <v>886</v>
      </c>
      <c r="Q11" s="67">
        <v>397</v>
      </c>
      <c r="R11" s="67">
        <v>635</v>
      </c>
      <c r="S11" s="67">
        <v>702</v>
      </c>
      <c r="T11" s="169">
        <v>758</v>
      </c>
      <c r="U11" s="77"/>
      <c r="V11" s="77"/>
      <c r="W11" s="77"/>
      <c r="X11" s="77"/>
      <c r="Y11" s="77"/>
      <c r="Z11" s="77"/>
      <c r="AA11" s="82"/>
      <c r="AB11" s="83"/>
      <c r="AC11" s="77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</row>
    <row r="12" spans="1:48" x14ac:dyDescent="0.3">
      <c r="A12" s="30" t="s">
        <v>102</v>
      </c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</row>
    <row r="13" spans="1:48" x14ac:dyDescent="0.3"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</row>
    <row r="14" spans="1:48" x14ac:dyDescent="0.3">
      <c r="A14" s="121" t="s">
        <v>149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87"/>
      <c r="Q14" s="8"/>
      <c r="R14" s="8"/>
      <c r="S14" s="8"/>
      <c r="T14" s="8"/>
      <c r="U14" s="93"/>
      <c r="V14" s="93"/>
      <c r="W14" s="93"/>
      <c r="X14" s="93"/>
      <c r="Y14" s="93"/>
      <c r="Z14" s="93"/>
      <c r="AA14" s="94"/>
      <c r="AB14" s="77"/>
      <c r="AC14" s="77"/>
      <c r="AD14" s="77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</row>
    <row r="15" spans="1:48" x14ac:dyDescent="0.3">
      <c r="O15" s="17" t="s">
        <v>103</v>
      </c>
      <c r="P15" s="87"/>
      <c r="Q15" s="2"/>
      <c r="R15" s="2"/>
      <c r="S15" s="2"/>
      <c r="T15" s="2"/>
      <c r="U15" s="91"/>
      <c r="V15" s="91"/>
      <c r="W15" s="91"/>
      <c r="X15" s="91"/>
      <c r="Y15" s="91"/>
      <c r="Z15" s="91"/>
      <c r="AA15" s="91"/>
      <c r="AB15" s="77"/>
      <c r="AC15" s="77"/>
      <c r="AD15" s="77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</row>
    <row r="16" spans="1:48" x14ac:dyDescent="0.3">
      <c r="C16" s="126" t="s">
        <v>0</v>
      </c>
      <c r="D16" s="123" t="s">
        <v>18</v>
      </c>
      <c r="E16" s="124"/>
      <c r="F16" s="125"/>
      <c r="G16" s="132" t="s">
        <v>4</v>
      </c>
      <c r="H16" s="123" t="s">
        <v>21</v>
      </c>
      <c r="I16" s="124"/>
      <c r="J16" s="125"/>
      <c r="K16" s="20" t="s">
        <v>22</v>
      </c>
      <c r="L16" s="20" t="s">
        <v>24</v>
      </c>
      <c r="M16" s="20" t="s">
        <v>25</v>
      </c>
      <c r="N16" s="79" t="s">
        <v>116</v>
      </c>
      <c r="O16" s="21" t="s">
        <v>27</v>
      </c>
      <c r="P16" s="87"/>
      <c r="U16" s="77"/>
      <c r="V16" s="77"/>
      <c r="W16" s="77"/>
      <c r="X16" s="77"/>
      <c r="Y16" s="77"/>
      <c r="Z16" s="77"/>
      <c r="AA16" s="91"/>
      <c r="AB16" s="77"/>
      <c r="AC16" s="77"/>
      <c r="AD16" s="77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</row>
    <row r="17" spans="1:46" x14ac:dyDescent="0.3">
      <c r="C17" s="126"/>
      <c r="D17" s="85" t="s">
        <v>141</v>
      </c>
      <c r="E17" s="32" t="s">
        <v>32</v>
      </c>
      <c r="F17" s="122" t="s">
        <v>29</v>
      </c>
      <c r="G17" s="132"/>
      <c r="H17" s="32" t="s">
        <v>30</v>
      </c>
      <c r="I17" s="32" t="s">
        <v>31</v>
      </c>
      <c r="J17" s="122" t="s">
        <v>29</v>
      </c>
      <c r="K17" s="20" t="s">
        <v>23</v>
      </c>
      <c r="L17" s="20" t="s">
        <v>1</v>
      </c>
      <c r="M17" s="20" t="s">
        <v>26</v>
      </c>
      <c r="N17" s="74" t="s">
        <v>117</v>
      </c>
      <c r="O17" s="21" t="s">
        <v>28</v>
      </c>
      <c r="P17" s="87"/>
      <c r="U17" s="77"/>
      <c r="V17" s="77"/>
      <c r="W17" s="77"/>
      <c r="X17" s="77"/>
      <c r="Y17" s="77"/>
      <c r="Z17" s="77"/>
      <c r="AA17" s="91"/>
      <c r="AB17" s="77"/>
      <c r="AC17" s="77"/>
      <c r="AD17" s="77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</row>
    <row r="18" spans="1:46" ht="17.25" thickBot="1" x14ac:dyDescent="0.35">
      <c r="C18" s="126"/>
      <c r="D18" s="86" t="s">
        <v>142</v>
      </c>
      <c r="E18" s="20" t="s">
        <v>1</v>
      </c>
      <c r="F18" s="132"/>
      <c r="G18" s="132"/>
      <c r="H18" s="20" t="s">
        <v>1</v>
      </c>
      <c r="I18" s="20" t="s">
        <v>1</v>
      </c>
      <c r="J18" s="132"/>
      <c r="K18" s="33"/>
      <c r="L18" s="33"/>
      <c r="M18" s="33"/>
      <c r="N18" s="74" t="s">
        <v>118</v>
      </c>
      <c r="O18" s="34"/>
      <c r="P18" s="87"/>
      <c r="U18" s="77"/>
      <c r="V18" s="77"/>
      <c r="W18" s="77"/>
      <c r="X18" s="77"/>
      <c r="Y18" s="77"/>
      <c r="Z18" s="77"/>
      <c r="AA18" s="91"/>
      <c r="AB18" s="77"/>
      <c r="AC18" s="77"/>
      <c r="AD18" s="77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</row>
    <row r="19" spans="1:46" x14ac:dyDescent="0.3">
      <c r="A19" s="131" t="s">
        <v>0</v>
      </c>
      <c r="B19" s="194"/>
      <c r="C19" s="167">
        <v>170915</v>
      </c>
      <c r="D19" s="167">
        <v>29</v>
      </c>
      <c r="E19" s="167">
        <v>19925</v>
      </c>
      <c r="F19" s="167">
        <v>19954</v>
      </c>
      <c r="G19" s="167">
        <v>79149</v>
      </c>
      <c r="H19" s="167">
        <v>24159</v>
      </c>
      <c r="I19" s="167">
        <v>666</v>
      </c>
      <c r="J19" s="167">
        <v>24825</v>
      </c>
      <c r="K19" s="167">
        <v>2489</v>
      </c>
      <c r="L19" s="167">
        <v>7396</v>
      </c>
      <c r="M19" s="167">
        <v>5477</v>
      </c>
      <c r="N19" s="167">
        <v>2644</v>
      </c>
      <c r="O19" s="167">
        <v>28981</v>
      </c>
      <c r="P19" s="87"/>
    </row>
    <row r="20" spans="1:46" x14ac:dyDescent="0.3">
      <c r="A20" s="128" t="s">
        <v>60</v>
      </c>
      <c r="B20" s="195"/>
      <c r="C20" s="168">
        <v>141865</v>
      </c>
      <c r="D20" s="168">
        <v>24</v>
      </c>
      <c r="E20" s="168">
        <v>17168</v>
      </c>
      <c r="F20" s="168">
        <v>17192</v>
      </c>
      <c r="G20" s="168">
        <v>71882</v>
      </c>
      <c r="H20" s="168">
        <v>24047</v>
      </c>
      <c r="I20" s="168">
        <v>615</v>
      </c>
      <c r="J20" s="168">
        <v>24662</v>
      </c>
      <c r="K20" s="168">
        <v>1293</v>
      </c>
      <c r="L20" s="168">
        <v>6664</v>
      </c>
      <c r="M20" s="168">
        <v>4570</v>
      </c>
      <c r="N20" s="168">
        <v>2000</v>
      </c>
      <c r="O20" s="168">
        <v>13602</v>
      </c>
      <c r="P20" s="89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46" x14ac:dyDescent="0.3">
      <c r="A21" s="55" t="s">
        <v>61</v>
      </c>
      <c r="B21" s="141" t="s">
        <v>29</v>
      </c>
      <c r="C21" s="168">
        <v>29050</v>
      </c>
      <c r="D21" s="168">
        <v>5</v>
      </c>
      <c r="E21" s="168">
        <v>2757</v>
      </c>
      <c r="F21" s="168">
        <v>2762</v>
      </c>
      <c r="G21" s="168">
        <v>7267</v>
      </c>
      <c r="H21" s="168">
        <v>112</v>
      </c>
      <c r="I21" s="168">
        <v>51</v>
      </c>
      <c r="J21" s="168">
        <v>163</v>
      </c>
      <c r="K21" s="168">
        <v>1196</v>
      </c>
      <c r="L21" s="168">
        <v>732</v>
      </c>
      <c r="M21" s="168">
        <v>907</v>
      </c>
      <c r="N21" s="168">
        <v>644</v>
      </c>
      <c r="O21" s="168">
        <v>15379</v>
      </c>
      <c r="P21" s="89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46" x14ac:dyDescent="0.3">
      <c r="A22" s="56" t="s">
        <v>62</v>
      </c>
      <c r="B22" s="141" t="s">
        <v>63</v>
      </c>
      <c r="C22" s="168">
        <v>6225</v>
      </c>
      <c r="D22" s="168">
        <v>0</v>
      </c>
      <c r="E22" s="168">
        <v>639</v>
      </c>
      <c r="F22" s="168">
        <v>639</v>
      </c>
      <c r="G22" s="168">
        <v>2751</v>
      </c>
      <c r="H22" s="168">
        <v>18</v>
      </c>
      <c r="I22" s="168">
        <v>9</v>
      </c>
      <c r="J22" s="168">
        <v>27</v>
      </c>
      <c r="K22" s="168">
        <v>558</v>
      </c>
      <c r="L22" s="168">
        <v>553</v>
      </c>
      <c r="M22" s="168">
        <v>644</v>
      </c>
      <c r="N22" s="168">
        <v>26</v>
      </c>
      <c r="O22" s="168">
        <v>1027</v>
      </c>
      <c r="P22" s="89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46" x14ac:dyDescent="0.3">
      <c r="A23" s="57"/>
      <c r="B23" s="141" t="s">
        <v>64</v>
      </c>
      <c r="C23" s="168">
        <v>7919</v>
      </c>
      <c r="D23" s="168">
        <v>1</v>
      </c>
      <c r="E23" s="168">
        <v>218</v>
      </c>
      <c r="F23" s="168">
        <v>219</v>
      </c>
      <c r="G23" s="168">
        <v>147</v>
      </c>
      <c r="H23" s="168">
        <v>0</v>
      </c>
      <c r="I23" s="168">
        <v>18</v>
      </c>
      <c r="J23" s="168">
        <v>18</v>
      </c>
      <c r="K23" s="168">
        <v>89</v>
      </c>
      <c r="L23" s="168">
        <v>25</v>
      </c>
      <c r="M23" s="168">
        <v>5</v>
      </c>
      <c r="N23" s="168">
        <v>1</v>
      </c>
      <c r="O23" s="168">
        <v>7415</v>
      </c>
      <c r="P23" s="89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46" x14ac:dyDescent="0.3">
      <c r="A24" s="57"/>
      <c r="B24" s="141" t="s">
        <v>65</v>
      </c>
      <c r="C24" s="168">
        <v>9535</v>
      </c>
      <c r="D24" s="168">
        <v>3</v>
      </c>
      <c r="E24" s="168">
        <v>1722</v>
      </c>
      <c r="F24" s="168">
        <v>1725</v>
      </c>
      <c r="G24" s="168">
        <v>6</v>
      </c>
      <c r="H24" s="168">
        <v>0</v>
      </c>
      <c r="I24" s="168">
        <v>8</v>
      </c>
      <c r="J24" s="168">
        <v>8</v>
      </c>
      <c r="K24" s="168">
        <v>431</v>
      </c>
      <c r="L24" s="168">
        <v>65</v>
      </c>
      <c r="M24" s="168">
        <v>66</v>
      </c>
      <c r="N24" s="168">
        <v>617</v>
      </c>
      <c r="O24" s="168">
        <v>6617</v>
      </c>
      <c r="P24" s="89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46" x14ac:dyDescent="0.3">
      <c r="A25" s="57"/>
      <c r="B25" s="141" t="s">
        <v>66</v>
      </c>
      <c r="C25" s="168">
        <v>4613</v>
      </c>
      <c r="D25" s="168">
        <v>1</v>
      </c>
      <c r="E25" s="168">
        <v>82</v>
      </c>
      <c r="F25" s="168">
        <v>83</v>
      </c>
      <c r="G25" s="168">
        <v>4197</v>
      </c>
      <c r="H25" s="168">
        <v>88</v>
      </c>
      <c r="I25" s="168">
        <v>15</v>
      </c>
      <c r="J25" s="168">
        <v>103</v>
      </c>
      <c r="K25" s="168">
        <v>6</v>
      </c>
      <c r="L25" s="168">
        <v>4</v>
      </c>
      <c r="M25" s="168">
        <v>151</v>
      </c>
      <c r="N25" s="168">
        <v>0</v>
      </c>
      <c r="O25" s="168">
        <v>69</v>
      </c>
      <c r="P25" s="89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46" ht="17.25" thickBot="1" x14ac:dyDescent="0.35">
      <c r="A26" s="58"/>
      <c r="B26" s="142" t="s">
        <v>40</v>
      </c>
      <c r="C26" s="169">
        <v>758</v>
      </c>
      <c r="D26" s="169">
        <v>0</v>
      </c>
      <c r="E26" s="169">
        <v>96</v>
      </c>
      <c r="F26" s="169">
        <v>96</v>
      </c>
      <c r="G26" s="169">
        <v>166</v>
      </c>
      <c r="H26" s="169">
        <v>6</v>
      </c>
      <c r="I26" s="169">
        <v>1</v>
      </c>
      <c r="J26" s="169">
        <v>7</v>
      </c>
      <c r="K26" s="169">
        <v>112</v>
      </c>
      <c r="L26" s="169">
        <v>85</v>
      </c>
      <c r="M26" s="169">
        <v>41</v>
      </c>
      <c r="N26" s="169">
        <v>0</v>
      </c>
      <c r="O26" s="169">
        <v>251</v>
      </c>
      <c r="P26" s="89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46" x14ac:dyDescent="0.3">
      <c r="A27" s="30" t="s">
        <v>102</v>
      </c>
    </row>
    <row r="28" spans="1:46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46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46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46" ht="16.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46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</sheetData>
  <mergeCells count="13">
    <mergeCell ref="A1:M1"/>
    <mergeCell ref="A19:B19"/>
    <mergeCell ref="A20:B20"/>
    <mergeCell ref="D16:F16"/>
    <mergeCell ref="A4:B4"/>
    <mergeCell ref="A5:B5"/>
    <mergeCell ref="A3:B3"/>
    <mergeCell ref="C16:C18"/>
    <mergeCell ref="G16:G18"/>
    <mergeCell ref="F17:F18"/>
    <mergeCell ref="H16:J16"/>
    <mergeCell ref="J17:J18"/>
    <mergeCell ref="A14:O14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8</vt:i4>
      </vt:variant>
    </vt:vector>
  </HeadingPairs>
  <TitlesOfParts>
    <vt:vector size="8" baseType="lpstr">
      <vt:lpstr>프로그램</vt:lpstr>
      <vt:lpstr>수요대상별</vt:lpstr>
      <vt:lpstr>계열별</vt:lpstr>
      <vt:lpstr>주제구분별</vt:lpstr>
      <vt:lpstr>교육기간별</vt:lpstr>
      <vt:lpstr>학점인정별</vt:lpstr>
      <vt:lpstr>수강료유무별</vt:lpstr>
      <vt:lpstr>재정지원별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연구분석서비스</dc:creator>
  <cp:lastModifiedBy>KSW</cp:lastModifiedBy>
  <dcterms:created xsi:type="dcterms:W3CDTF">2015-02-17T01:01:06Z</dcterms:created>
  <dcterms:modified xsi:type="dcterms:W3CDTF">2025-02-10T05:33:09Z</dcterms:modified>
</cp:coreProperties>
</file>