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203 평생_시계열통계 등록\더 자세한 파일 내려 받기(추가)\"/>
    </mc:Choice>
  </mc:AlternateContent>
  <bookViews>
    <workbookView xWindow="120" yWindow="15" windowWidth="23130" windowHeight="13050"/>
  </bookViews>
  <sheets>
    <sheet name="기관" sheetId="2" r:id="rId1"/>
  </sheets>
  <calcPr calcId="162913"/>
</workbook>
</file>

<file path=xl/calcChain.xml><?xml version="1.0" encoding="utf-8"?>
<calcChain xmlns="http://schemas.openxmlformats.org/spreadsheetml/2006/main">
  <c r="AM23" i="2" l="1"/>
  <c r="AM22" i="2"/>
  <c r="AM21" i="2"/>
  <c r="AM14" i="2"/>
  <c r="AM12" i="2"/>
  <c r="AM11" i="2"/>
  <c r="AM10" i="2"/>
  <c r="AM9" i="2"/>
  <c r="AM8" i="2"/>
  <c r="AM7" i="2"/>
  <c r="AM6" i="2"/>
  <c r="AM5" i="2"/>
  <c r="AM4" i="2"/>
  <c r="T26" i="2"/>
  <c r="T22" i="2"/>
  <c r="AL23" i="2" l="1"/>
  <c r="AL22" i="2"/>
  <c r="AL21" i="2"/>
  <c r="AL14" i="2"/>
  <c r="AL12" i="2"/>
  <c r="AL11" i="2"/>
  <c r="AL10" i="2"/>
  <c r="AL9" i="2"/>
  <c r="AL8" i="2"/>
  <c r="AL7" i="2"/>
  <c r="AL6" i="2"/>
  <c r="AL5" i="2"/>
  <c r="AL4" i="2"/>
  <c r="R4" i="2"/>
  <c r="R26" i="2" l="1"/>
  <c r="AK23" i="2" s="1"/>
  <c r="R22" i="2"/>
  <c r="AK22" i="2" s="1"/>
  <c r="AK4" i="2"/>
  <c r="AK5" i="2"/>
  <c r="AK6" i="2"/>
  <c r="AK7" i="2"/>
  <c r="AK8" i="2"/>
  <c r="AK9" i="2"/>
  <c r="AK10" i="2"/>
  <c r="AK11" i="2"/>
  <c r="AK12" i="2"/>
  <c r="AK14" i="2"/>
  <c r="R21" i="2" l="1"/>
  <c r="AK21" i="2" s="1"/>
  <c r="AJ4" i="2" l="1"/>
  <c r="AJ5" i="2"/>
  <c r="AJ6" i="2"/>
  <c r="AJ7" i="2"/>
  <c r="AJ8" i="2"/>
  <c r="AJ9" i="2"/>
  <c r="AJ10" i="2"/>
  <c r="AJ11" i="2"/>
  <c r="AJ12" i="2"/>
  <c r="AJ14" i="2"/>
  <c r="AJ22" i="2"/>
  <c r="AJ23" i="2"/>
  <c r="Q21" i="2" l="1"/>
  <c r="AJ21" i="2" s="1"/>
  <c r="Q4" i="2"/>
  <c r="AI4" i="2" l="1"/>
  <c r="AI5" i="2"/>
  <c r="AI6" i="2"/>
  <c r="AI7" i="2"/>
  <c r="AI8" i="2"/>
  <c r="AI9" i="2"/>
  <c r="AI10" i="2"/>
  <c r="AI11" i="2"/>
  <c r="AI12" i="2"/>
  <c r="AI14" i="2"/>
  <c r="AI22" i="2"/>
  <c r="AI23" i="2"/>
  <c r="P21" i="2"/>
  <c r="AI21" i="2" s="1"/>
  <c r="P4" i="2"/>
  <c r="AH22" i="2" l="1"/>
  <c r="AH23" i="2"/>
  <c r="AH4" i="2"/>
  <c r="AH5" i="2"/>
  <c r="AH6" i="2"/>
  <c r="AH7" i="2"/>
  <c r="AH8" i="2"/>
  <c r="AH9" i="2"/>
  <c r="AH10" i="2"/>
  <c r="AH11" i="2"/>
  <c r="AH12" i="2"/>
  <c r="AH14" i="2"/>
  <c r="O21" i="2" l="1"/>
  <c r="AH21" i="2" s="1"/>
  <c r="O4" i="2"/>
  <c r="AG22" i="2" l="1"/>
  <c r="AG23" i="2"/>
  <c r="AF4" i="2"/>
  <c r="AG4" i="2"/>
  <c r="AF5" i="2"/>
  <c r="AG5" i="2"/>
  <c r="AF6" i="2"/>
  <c r="AG6" i="2"/>
  <c r="AF7" i="2"/>
  <c r="AG7" i="2"/>
  <c r="AF8" i="2"/>
  <c r="AG8" i="2"/>
  <c r="AF9" i="2"/>
  <c r="AG9" i="2"/>
  <c r="AF10" i="2"/>
  <c r="AG10" i="2"/>
  <c r="AF11" i="2"/>
  <c r="AG11" i="2"/>
  <c r="AF12" i="2"/>
  <c r="AG12" i="2"/>
  <c r="AF14" i="2"/>
  <c r="AG14" i="2"/>
  <c r="N4" i="2"/>
  <c r="N21" i="2" l="1"/>
  <c r="AG21" i="2" s="1"/>
  <c r="AF22" i="2" l="1"/>
  <c r="AF23" i="2"/>
  <c r="L22" i="2"/>
  <c r="L21" i="2" s="1"/>
  <c r="AE21" i="2" s="1"/>
  <c r="L26" i="2"/>
  <c r="AE23" i="2" s="1"/>
  <c r="M26" i="2"/>
  <c r="M21" i="2" s="1"/>
  <c r="AF21" i="2" s="1"/>
  <c r="M22" i="2"/>
  <c r="D22" i="2"/>
  <c r="E22" i="2"/>
  <c r="F22" i="2"/>
  <c r="G22" i="2"/>
  <c r="H22" i="2"/>
  <c r="I22" i="2"/>
  <c r="J22" i="2"/>
  <c r="K22" i="2"/>
  <c r="D26" i="2"/>
  <c r="E26" i="2"/>
  <c r="E21" i="2" s="1"/>
  <c r="F26" i="2"/>
  <c r="G26" i="2"/>
  <c r="G21" i="2" s="1"/>
  <c r="H26" i="2"/>
  <c r="H21" i="2" s="1"/>
  <c r="I26" i="2"/>
  <c r="J26" i="2"/>
  <c r="K26" i="2"/>
  <c r="D21" i="2"/>
  <c r="AE4" i="2"/>
  <c r="AE5" i="2"/>
  <c r="AE6" i="2"/>
  <c r="AE7" i="2"/>
  <c r="AE8" i="2"/>
  <c r="AE9" i="2"/>
  <c r="AE10" i="2"/>
  <c r="AE11" i="2"/>
  <c r="AE12" i="2"/>
  <c r="AE14" i="2"/>
  <c r="AD4" i="2"/>
  <c r="I21" i="2" l="1"/>
  <c r="AE22" i="2"/>
  <c r="J21" i="2"/>
  <c r="K21" i="2"/>
  <c r="AD21" i="2" s="1"/>
  <c r="F21" i="2"/>
  <c r="AD22" i="2"/>
  <c r="AD23" i="2"/>
  <c r="AD5" i="2"/>
  <c r="AD6" i="2"/>
  <c r="AD7" i="2"/>
  <c r="AD8" i="2"/>
  <c r="AD9" i="2"/>
  <c r="AD10" i="2"/>
  <c r="AD11" i="2"/>
  <c r="AD12" i="2"/>
  <c r="AD14" i="2"/>
  <c r="C22" i="2"/>
  <c r="C26" i="2"/>
  <c r="C21" i="2" l="1"/>
  <c r="V22" i="2"/>
  <c r="V23" i="2"/>
  <c r="C11" i="2"/>
  <c r="C7" i="2"/>
  <c r="W21" i="2"/>
  <c r="X21" i="2"/>
  <c r="Y21" i="2"/>
  <c r="Z21" i="2"/>
  <c r="AA21" i="2"/>
  <c r="AB21" i="2"/>
  <c r="AC21" i="2"/>
  <c r="W22" i="2"/>
  <c r="X22" i="2"/>
  <c r="Y22" i="2"/>
  <c r="Z22" i="2"/>
  <c r="AA22" i="2"/>
  <c r="AB22" i="2"/>
  <c r="AC22" i="2"/>
  <c r="W23" i="2"/>
  <c r="X23" i="2"/>
  <c r="Y23" i="2"/>
  <c r="Z23" i="2"/>
  <c r="AA23" i="2"/>
  <c r="AB23" i="2"/>
  <c r="AC23" i="2"/>
  <c r="W4" i="2"/>
  <c r="X4" i="2"/>
  <c r="Y4" i="2"/>
  <c r="Z4" i="2"/>
  <c r="AA4" i="2"/>
  <c r="AB4" i="2"/>
  <c r="AC4" i="2"/>
  <c r="W5" i="2"/>
  <c r="X5" i="2"/>
  <c r="Y5" i="2"/>
  <c r="Z5" i="2"/>
  <c r="AA5" i="2"/>
  <c r="AB5" i="2"/>
  <c r="AC5" i="2"/>
  <c r="W6" i="2"/>
  <c r="X6" i="2"/>
  <c r="Y6" i="2"/>
  <c r="Z6" i="2"/>
  <c r="AA6" i="2"/>
  <c r="AB6" i="2"/>
  <c r="AC6" i="2"/>
  <c r="W7" i="2"/>
  <c r="X7" i="2"/>
  <c r="Y7" i="2"/>
  <c r="Z7" i="2"/>
  <c r="AA7" i="2"/>
  <c r="AB7" i="2"/>
  <c r="AC7" i="2"/>
  <c r="W8" i="2"/>
  <c r="X8" i="2"/>
  <c r="Y8" i="2"/>
  <c r="Z8" i="2"/>
  <c r="AA8" i="2"/>
  <c r="AB8" i="2"/>
  <c r="AC8" i="2"/>
  <c r="W9" i="2"/>
  <c r="X9" i="2"/>
  <c r="Y9" i="2"/>
  <c r="Z9" i="2"/>
  <c r="AA9" i="2"/>
  <c r="AB9" i="2"/>
  <c r="AC9" i="2"/>
  <c r="W10" i="2"/>
  <c r="X10" i="2"/>
  <c r="Y10" i="2"/>
  <c r="Z10" i="2"/>
  <c r="AA10" i="2"/>
  <c r="AB10" i="2"/>
  <c r="AC10" i="2"/>
  <c r="W11" i="2"/>
  <c r="X11" i="2"/>
  <c r="Y11" i="2"/>
  <c r="Z11" i="2"/>
  <c r="AA11" i="2"/>
  <c r="AB11" i="2"/>
  <c r="AC11" i="2"/>
  <c r="W12" i="2"/>
  <c r="X12" i="2"/>
  <c r="Y12" i="2"/>
  <c r="Z12" i="2"/>
  <c r="AA12" i="2"/>
  <c r="AB12" i="2"/>
  <c r="AC12" i="2"/>
  <c r="W14" i="2"/>
  <c r="X14" i="2"/>
  <c r="Y14" i="2"/>
  <c r="Z14" i="2"/>
  <c r="AA14" i="2"/>
  <c r="AB14" i="2"/>
  <c r="AC14" i="2"/>
  <c r="V11" i="2"/>
  <c r="V12" i="2"/>
  <c r="V14" i="2"/>
  <c r="V10" i="2"/>
  <c r="V9" i="2"/>
  <c r="V8" i="2"/>
  <c r="V7" i="2"/>
  <c r="V6" i="2"/>
  <c r="V5" i="2"/>
  <c r="C4" i="2" l="1"/>
  <c r="V4" i="2" s="1"/>
  <c r="V21" i="2"/>
</calcChain>
</file>

<file path=xl/sharedStrings.xml><?xml version="1.0" encoding="utf-8"?>
<sst xmlns="http://schemas.openxmlformats.org/spreadsheetml/2006/main" count="63" uniqueCount="46">
  <si>
    <t>전 체</t>
  </si>
  <si>
    <t>대학(원)부설</t>
  </si>
  <si>
    <t>소 계</t>
  </si>
  <si>
    <t>원격형태</t>
  </si>
  <si>
    <t>유통업체부설</t>
  </si>
  <si>
    <t>산업체부설</t>
  </si>
  <si>
    <t>시민사회단체부설</t>
  </si>
  <si>
    <t>언론기관부설</t>
  </si>
  <si>
    <t>지식･인력개발형태</t>
  </si>
  <si>
    <t>평생학습관</t>
  </si>
  <si>
    <t>소계</t>
  </si>
  <si>
    <t>서울</t>
  </si>
  <si>
    <t>인천</t>
  </si>
  <si>
    <t>경기</t>
  </si>
  <si>
    <t>부산</t>
  </si>
  <si>
    <t>대구</t>
  </si>
  <si>
    <t>광주</t>
  </si>
  <si>
    <t>대전</t>
  </si>
  <si>
    <t>울산</t>
  </si>
  <si>
    <t>세종</t>
  </si>
  <si>
    <t>-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</si>
  <si>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</si>
  <si>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</si>
  <si>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</si>
  <si>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</si>
  <si>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</si>
  <si>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</si>
  <si>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</si>
  <si>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</si>
  <si>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(단위: 개)</t>
    <phoneticPr fontId="1" type="noConversion"/>
  </si>
  <si>
    <t>학교
부설</t>
    <phoneticPr fontId="1" type="noConversion"/>
  </si>
  <si>
    <t>사업장 
부설</t>
    <phoneticPr fontId="1" type="noConversion"/>
  </si>
  <si>
    <t>수도권</t>
    <phoneticPr fontId="1" type="noConversion"/>
  </si>
  <si>
    <t>비수도권</t>
    <phoneticPr fontId="1" type="noConversion"/>
  </si>
  <si>
    <t>-</t>
    <phoneticPr fontId="1" type="noConversion"/>
  </si>
  <si>
    <t>수도권</t>
    <phoneticPr fontId="1" type="noConversion"/>
  </si>
  <si>
    <t>비수도권</t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</si>
  <si>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❚표 1❚</t>
    </r>
    <r>
      <rPr>
        <sz val="11"/>
        <color rgb="FF000000"/>
        <rFont val="맑은 고딕"/>
        <family val="3"/>
        <charset val="129"/>
        <scheme val="minor"/>
      </rPr>
      <t xml:space="preserve"> 연도별 기관유형별 비형식 평생교육기관 수</t>
    </r>
    <phoneticPr fontId="1" type="noConversion"/>
  </si>
  <si>
    <r>
      <rPr>
        <b/>
        <sz val="11"/>
        <color theme="3"/>
        <rFont val="맑은 고딕"/>
        <family val="3"/>
        <charset val="129"/>
        <scheme val="minor"/>
      </rPr>
      <t>❚표 2❚</t>
    </r>
    <r>
      <rPr>
        <sz val="11"/>
        <color rgb="FF000000"/>
        <rFont val="맑은 고딕"/>
        <family val="3"/>
        <charset val="129"/>
        <scheme val="minor"/>
      </rPr>
      <t xml:space="preserve"> 연도별 지역별 비형식 평생교육기관 수</t>
    </r>
    <phoneticPr fontId="1" type="noConversion"/>
  </si>
  <si>
    <r>
      <t>초</t>
    </r>
    <r>
      <rPr>
        <sz val="10"/>
        <color rgb="FF000000"/>
        <rFont val="맑은 고딕"/>
        <family val="3"/>
        <charset val="128"/>
        <scheme val="minor"/>
      </rPr>
      <t>･</t>
    </r>
    <r>
      <rPr>
        <sz val="10"/>
        <color rgb="FF000000"/>
        <rFont val="맑은 고딕"/>
        <family val="3"/>
        <charset val="129"/>
        <scheme val="minor"/>
      </rPr>
      <t>중등학교부설</t>
    </r>
    <phoneticPr fontId="1" type="noConversion"/>
  </si>
  <si>
    <r>
      <t>지식</t>
    </r>
    <r>
      <rPr>
        <sz val="10"/>
        <color rgb="FF000000"/>
        <rFont val="맑은 고딕"/>
        <family val="3"/>
        <charset val="128"/>
        <scheme val="minor"/>
      </rPr>
      <t>･</t>
    </r>
    <r>
      <rPr>
        <sz val="10"/>
        <color rgb="FF000000"/>
        <rFont val="맑은 고딕"/>
        <family val="3"/>
        <charset val="129"/>
        <scheme val="minor"/>
      </rPr>
      <t>인력개발형태</t>
    </r>
    <phoneticPr fontId="1" type="noConversion"/>
  </si>
  <si>
    <r>
      <t>시</t>
    </r>
    <r>
      <rPr>
        <sz val="10"/>
        <color rgb="FF000000"/>
        <rFont val="맑은 고딕"/>
        <family val="3"/>
        <charset val="128"/>
        <scheme val="minor"/>
      </rPr>
      <t>･</t>
    </r>
    <r>
      <rPr>
        <sz val="10"/>
        <color rgb="FF000000"/>
        <rFont val="맑은 고딕"/>
        <family val="3"/>
        <charset val="129"/>
        <scheme val="minor"/>
      </rPr>
      <t>도평생교육진흥원</t>
    </r>
    <phoneticPr fontId="1" type="noConversion"/>
  </si>
  <si>
    <r>
      <rPr>
        <b/>
        <sz val="11"/>
        <rFont val="맑은 고딕"/>
        <family val="3"/>
        <charset val="129"/>
        <scheme val="minor"/>
      </rPr>
      <t>❚그림 1❚</t>
    </r>
    <r>
      <rPr>
        <sz val="11"/>
        <rFont val="맑은 고딕"/>
        <family val="3"/>
        <charset val="129"/>
        <scheme val="minor"/>
      </rPr>
      <t xml:space="preserve"> 연도별 기관유형별 비형식 평생교육기관 수</t>
    </r>
    <phoneticPr fontId="1" type="noConversion"/>
  </si>
  <si>
    <r>
      <rPr>
        <b/>
        <sz val="11"/>
        <rFont val="맑은 고딕"/>
        <family val="3"/>
        <charset val="129"/>
        <scheme val="minor"/>
      </rPr>
      <t xml:space="preserve">❚그림 2❚ </t>
    </r>
    <r>
      <rPr>
        <sz val="11"/>
        <rFont val="맑은 고딕"/>
        <family val="3"/>
        <charset val="129"/>
        <scheme val="minor"/>
      </rPr>
      <t>연도별 지역별 비형식 평생교육기관 수</t>
    </r>
    <phoneticPr fontId="1" type="noConversion"/>
  </si>
  <si>
    <r>
      <t>초</t>
    </r>
    <r>
      <rPr>
        <sz val="8"/>
        <color theme="0"/>
        <rFont val="맑은 고딕"/>
        <family val="3"/>
        <charset val="128"/>
        <scheme val="minor"/>
      </rPr>
      <t>･</t>
    </r>
    <r>
      <rPr>
        <sz val="8"/>
        <color theme="0"/>
        <rFont val="맑은 고딕"/>
        <family val="3"/>
        <charset val="129"/>
        <scheme val="minor"/>
      </rPr>
      <t>중등학교부설</t>
    </r>
    <phoneticPr fontId="1" type="noConversion"/>
  </si>
  <si>
    <r>
      <t>시</t>
    </r>
    <r>
      <rPr>
        <sz val="8"/>
        <color theme="0"/>
        <rFont val="맑은 고딕"/>
        <family val="3"/>
        <charset val="128"/>
        <scheme val="minor"/>
      </rPr>
      <t>･</t>
    </r>
    <r>
      <rPr>
        <sz val="8"/>
        <color theme="0"/>
        <rFont val="맑은 고딕"/>
        <family val="3"/>
        <charset val="129"/>
        <scheme val="minor"/>
      </rPr>
      <t>도평생교육진흥원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</si>
</sst>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2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rgb="FFFFFFFF"/>
      <name val="맑은 고딕"/>
      <family val="3"/>
      <charset val="129"/>
      <scheme val="minor"/>
    </font>
    <font>
      <sz val="11"/>
      <color rgb="FF00A0E9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0"/>
      <color rgb="FF000000"/>
      <name val="맑은 고딕"/>
      <family val="3"/>
      <charset val="128"/>
      <scheme val="minor"/>
    </font>
    <font>
      <sz val="8"/>
      <color theme="0"/>
      <name val="맑은 고딕"/>
      <family val="3"/>
      <charset val="128"/>
      <scheme val="minor"/>
    </font>
    <font>
      <sz val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0"/>
      <color indexed="8"/>
      <name val="맑은 고딕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  <fill>
      <patternFill patternType="solid">
        <fgColor theme="3"/>
        <bgColor indexed="64"/>
      </patternFill>
    </fill>
  </fills>
  <borders count="18">
    <border>
      <left/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vertical="center"/>
    </xf>
    <xf numFmtId="41" fontId="3" fillId="0" borderId="0" xfId="1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41" fontId="7" fillId="2" borderId="4" xfId="1" applyFont="1" applyFill="1" applyBorder="1" applyAlignment="1">
      <alignment horizontal="center" vertical="center" wrapText="1"/>
    </xf>
    <xf numFmtId="41" fontId="7" fillId="2" borderId="4" xfId="1" applyFont="1" applyFill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41" fontId="7" fillId="0" borderId="5" xfId="1" applyFont="1" applyFill="1" applyBorder="1" applyAlignment="1">
      <alignment horizontal="center" vertical="center" wrapText="1"/>
    </xf>
    <xf numFmtId="41" fontId="7" fillId="0" borderId="5" xfId="1" applyFont="1" applyBorder="1" applyAlignment="1">
      <alignment horizontal="right" vertical="center" wrapText="1"/>
    </xf>
    <xf numFmtId="41" fontId="7" fillId="0" borderId="6" xfId="1" applyFont="1" applyFill="1" applyBorder="1" applyAlignment="1">
      <alignment horizontal="center" vertical="center" wrapText="1"/>
    </xf>
    <xf numFmtId="41" fontId="7" fillId="0" borderId="6" xfId="1" applyFont="1" applyBorder="1" applyAlignment="1">
      <alignment horizontal="right" vertical="center" wrapText="1"/>
    </xf>
    <xf numFmtId="3" fontId="7" fillId="0" borderId="5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41" fontId="7" fillId="0" borderId="5" xfId="1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right" vertical="center" wrapText="1"/>
    </xf>
    <xf numFmtId="41" fontId="7" fillId="2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1" fontId="7" fillId="0" borderId="8" xfId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1" fontId="7" fillId="0" borderId="4" xfId="1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41" fontId="7" fillId="0" borderId="9" xfId="1" applyFont="1" applyFill="1" applyBorder="1" applyAlignment="1">
      <alignment horizontal="center" vertical="center" wrapText="1"/>
    </xf>
    <xf numFmtId="41" fontId="7" fillId="0" borderId="9" xfId="1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6" fillId="0" borderId="0" xfId="0" applyFont="1">
      <alignment vertical="center"/>
    </xf>
    <xf numFmtId="0" fontId="17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 applyBorder="1" applyAlignment="1">
      <alignment horizontal="center" vertical="center" wrapText="1"/>
    </xf>
    <xf numFmtId="0" fontId="3" fillId="0" borderId="0" xfId="0" applyFont="1" applyFill="1" applyBorder="1">
      <alignment vertical="center"/>
    </xf>
    <xf numFmtId="0" fontId="3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1" fontId="7" fillId="2" borderId="0" xfId="1" applyFont="1" applyFill="1" applyBorder="1" applyAlignment="1">
      <alignment horizontal="right" vertical="center" wrapText="1"/>
    </xf>
    <xf numFmtId="41" fontId="19" fillId="0" borderId="12" xfId="1" applyFont="1" applyBorder="1" applyAlignment="1">
      <alignment horizontal="center" vertical="center" wrapText="1"/>
    </xf>
    <xf numFmtId="41" fontId="7" fillId="0" borderId="12" xfId="1" applyFont="1" applyBorder="1" applyAlignment="1">
      <alignment horizontal="center" vertical="center" wrapText="1"/>
    </xf>
    <xf numFmtId="41" fontId="19" fillId="0" borderId="13" xfId="1" applyFont="1" applyBorder="1" applyAlignment="1">
      <alignment horizontal="center" vertical="center" wrapText="1"/>
    </xf>
    <xf numFmtId="41" fontId="7" fillId="2" borderId="14" xfId="1" applyFont="1" applyFill="1" applyBorder="1" applyAlignment="1">
      <alignment horizontal="center" vertical="center" wrapText="1"/>
    </xf>
    <xf numFmtId="41" fontId="8" fillId="0" borderId="15" xfId="1" applyFont="1" applyBorder="1">
      <alignment vertical="center"/>
    </xf>
    <xf numFmtId="41" fontId="8" fillId="0" borderId="16" xfId="1" applyFont="1" applyBorder="1">
      <alignment vertical="center"/>
    </xf>
    <xf numFmtId="41" fontId="8" fillId="0" borderId="17" xfId="1" applyFon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5.1233872553557686E-2"/>
          <c:w val="0.83892848701969847"/>
          <c:h val="0.703072399758624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기관!$U$5</c:f>
              <c:strCache>
                <c:ptCount val="1"/>
                <c:pt idx="0">
                  <c:v>초･중등학교부설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기관!$V$3:$AM$3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기관!$V$5:$AM$5</c:f>
              <c:numCache>
                <c:formatCode>_(* #,##0_);_(* \(#,##0\);_(* "-"_);_(@_)</c:formatCode>
                <c:ptCount val="18"/>
                <c:pt idx="0">
                  <c:v>9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10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A3-4E68-8608-C14A4AC4A670}"/>
            </c:ext>
          </c:extLst>
        </c:ser>
        <c:ser>
          <c:idx val="2"/>
          <c:order val="2"/>
          <c:tx>
            <c:strRef>
              <c:f>기관!$U$6</c:f>
              <c:strCache>
                <c:ptCount val="1"/>
                <c:pt idx="0">
                  <c:v>대학(원)부설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기관!$V$3:$AM$3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기관!$V$6:$AM$6</c:f>
              <c:numCache>
                <c:formatCode>_(* #,##0_);_(* \(#,##0\);_(* "-"_);_(@_)</c:formatCode>
                <c:ptCount val="18"/>
                <c:pt idx="0">
                  <c:v>375</c:v>
                </c:pt>
                <c:pt idx="1">
                  <c:v>378</c:v>
                </c:pt>
                <c:pt idx="2">
                  <c:v>380</c:v>
                </c:pt>
                <c:pt idx="3">
                  <c:v>388</c:v>
                </c:pt>
                <c:pt idx="4">
                  <c:v>397</c:v>
                </c:pt>
                <c:pt idx="5">
                  <c:v>403</c:v>
                </c:pt>
                <c:pt idx="6">
                  <c:v>405</c:v>
                </c:pt>
                <c:pt idx="7">
                  <c:v>402</c:v>
                </c:pt>
                <c:pt idx="8">
                  <c:v>403</c:v>
                </c:pt>
                <c:pt idx="9">
                  <c:v>406</c:v>
                </c:pt>
                <c:pt idx="10">
                  <c:v>412</c:v>
                </c:pt>
                <c:pt idx="11">
                  <c:v>412</c:v>
                </c:pt>
                <c:pt idx="12">
                  <c:v>415</c:v>
                </c:pt>
                <c:pt idx="13">
                  <c:v>414</c:v>
                </c:pt>
                <c:pt idx="14">
                  <c:v>416</c:v>
                </c:pt>
                <c:pt idx="15">
                  <c:v>419</c:v>
                </c:pt>
                <c:pt idx="16">
                  <c:v>418</c:v>
                </c:pt>
                <c:pt idx="17">
                  <c:v>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A3-4E68-8608-C14A4AC4A670}"/>
            </c:ext>
          </c:extLst>
        </c:ser>
        <c:ser>
          <c:idx val="3"/>
          <c:order val="3"/>
          <c:tx>
            <c:strRef>
              <c:f>기관!$U$7</c:f>
              <c:strCache>
                <c:ptCount val="1"/>
                <c:pt idx="0">
                  <c:v>원격형태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기관!$V$3:$AM$3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기관!$V$7:$AM$7</c:f>
              <c:numCache>
                <c:formatCode>_(* #,##0_);_(* \(#,##0\);_(* "-"_);_(@_)</c:formatCode>
                <c:ptCount val="18"/>
                <c:pt idx="0">
                  <c:v>502</c:v>
                </c:pt>
                <c:pt idx="1">
                  <c:v>611</c:v>
                </c:pt>
                <c:pt idx="2">
                  <c:v>674</c:v>
                </c:pt>
                <c:pt idx="3">
                  <c:v>781</c:v>
                </c:pt>
                <c:pt idx="4">
                  <c:v>853</c:v>
                </c:pt>
                <c:pt idx="5">
                  <c:v>887</c:v>
                </c:pt>
                <c:pt idx="6">
                  <c:v>876</c:v>
                </c:pt>
                <c:pt idx="7">
                  <c:v>883</c:v>
                </c:pt>
                <c:pt idx="8">
                  <c:v>903</c:v>
                </c:pt>
                <c:pt idx="9">
                  <c:v>927</c:v>
                </c:pt>
                <c:pt idx="10">
                  <c:v>949</c:v>
                </c:pt>
                <c:pt idx="11">
                  <c:v>1012</c:v>
                </c:pt>
                <c:pt idx="12">
                  <c:v>1041</c:v>
                </c:pt>
                <c:pt idx="13">
                  <c:v>1048</c:v>
                </c:pt>
                <c:pt idx="14">
                  <c:v>1042</c:v>
                </c:pt>
                <c:pt idx="15">
                  <c:v>1204</c:v>
                </c:pt>
                <c:pt idx="16">
                  <c:v>1237</c:v>
                </c:pt>
                <c:pt idx="17">
                  <c:v>1288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A3-4E68-8608-C14A4AC4A670}"/>
            </c:ext>
          </c:extLst>
        </c:ser>
        <c:ser>
          <c:idx val="4"/>
          <c:order val="4"/>
          <c:tx>
            <c:strRef>
              <c:f>기관!$U$8</c:f>
              <c:strCache>
                <c:ptCount val="1"/>
                <c:pt idx="0">
                  <c:v>유통업체부설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기관!$V$3:$AM$3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기관!$V$8:$AM$8</c:f>
              <c:numCache>
                <c:formatCode>_(* #,##0_);_(* \(#,##0\);_(* "-"_);_(@_)</c:formatCode>
                <c:ptCount val="18"/>
                <c:pt idx="0">
                  <c:v>181</c:v>
                </c:pt>
                <c:pt idx="1">
                  <c:v>205</c:v>
                </c:pt>
                <c:pt idx="2">
                  <c:v>239</c:v>
                </c:pt>
                <c:pt idx="3">
                  <c:v>267</c:v>
                </c:pt>
                <c:pt idx="4">
                  <c:v>291</c:v>
                </c:pt>
                <c:pt idx="5">
                  <c:v>320</c:v>
                </c:pt>
                <c:pt idx="6">
                  <c:v>340</c:v>
                </c:pt>
                <c:pt idx="7">
                  <c:v>349</c:v>
                </c:pt>
                <c:pt idx="8">
                  <c:v>369</c:v>
                </c:pt>
                <c:pt idx="9">
                  <c:v>378</c:v>
                </c:pt>
                <c:pt idx="10">
                  <c:v>383</c:v>
                </c:pt>
                <c:pt idx="11">
                  <c:v>381</c:v>
                </c:pt>
                <c:pt idx="12">
                  <c:v>379</c:v>
                </c:pt>
                <c:pt idx="13">
                  <c:v>376</c:v>
                </c:pt>
                <c:pt idx="14">
                  <c:v>357</c:v>
                </c:pt>
                <c:pt idx="15">
                  <c:v>352</c:v>
                </c:pt>
                <c:pt idx="16">
                  <c:v>344</c:v>
                </c:pt>
                <c:pt idx="17">
                  <c:v>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A3-4E68-8608-C14A4AC4A670}"/>
            </c:ext>
          </c:extLst>
        </c:ser>
        <c:ser>
          <c:idx val="5"/>
          <c:order val="5"/>
          <c:tx>
            <c:strRef>
              <c:f>기관!$U$9</c:f>
              <c:strCache>
                <c:ptCount val="1"/>
                <c:pt idx="0">
                  <c:v>산업체부설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기관!$V$3:$AM$3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기관!$V$9:$AM$9</c:f>
              <c:numCache>
                <c:formatCode>_(* #,##0_);_(* \(#,##0\);_(* "-"_);_(@_)</c:formatCode>
                <c:ptCount val="18"/>
                <c:pt idx="0">
                  <c:v>26</c:v>
                </c:pt>
                <c:pt idx="1">
                  <c:v>39</c:v>
                </c:pt>
                <c:pt idx="2">
                  <c:v>29</c:v>
                </c:pt>
                <c:pt idx="3">
                  <c:v>31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43</c:v>
                </c:pt>
                <c:pt idx="8">
                  <c:v>45</c:v>
                </c:pt>
                <c:pt idx="9">
                  <c:v>48</c:v>
                </c:pt>
                <c:pt idx="10">
                  <c:v>41</c:v>
                </c:pt>
                <c:pt idx="11">
                  <c:v>39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37</c:v>
                </c:pt>
                <c:pt idx="16">
                  <c:v>33</c:v>
                </c:pt>
                <c:pt idx="17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BA3-4E68-8608-C14A4AC4A670}"/>
            </c:ext>
          </c:extLst>
        </c:ser>
        <c:ser>
          <c:idx val="6"/>
          <c:order val="6"/>
          <c:tx>
            <c:strRef>
              <c:f>기관!$U$10</c:f>
              <c:strCache>
                <c:ptCount val="1"/>
                <c:pt idx="0">
                  <c:v>시민사회단체부설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기관!$V$3:$AM$3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기관!$V$10:$AM$10</c:f>
              <c:numCache>
                <c:formatCode>_(* #,##0_);_(* \(#,##0\);_(* "-"_);_(@_)</c:formatCode>
                <c:ptCount val="18"/>
                <c:pt idx="0">
                  <c:v>166</c:v>
                </c:pt>
                <c:pt idx="1">
                  <c:v>244</c:v>
                </c:pt>
                <c:pt idx="2">
                  <c:v>275</c:v>
                </c:pt>
                <c:pt idx="3">
                  <c:v>386</c:v>
                </c:pt>
                <c:pt idx="4">
                  <c:v>461</c:v>
                </c:pt>
                <c:pt idx="5">
                  <c:v>495</c:v>
                </c:pt>
                <c:pt idx="6">
                  <c:v>524</c:v>
                </c:pt>
                <c:pt idx="7">
                  <c:v>556</c:v>
                </c:pt>
                <c:pt idx="8">
                  <c:v>549</c:v>
                </c:pt>
                <c:pt idx="9">
                  <c:v>544</c:v>
                </c:pt>
                <c:pt idx="10">
                  <c:v>515</c:v>
                </c:pt>
                <c:pt idx="11">
                  <c:v>500</c:v>
                </c:pt>
                <c:pt idx="12">
                  <c:v>492</c:v>
                </c:pt>
                <c:pt idx="13">
                  <c:v>474</c:v>
                </c:pt>
                <c:pt idx="14">
                  <c:v>439</c:v>
                </c:pt>
                <c:pt idx="15">
                  <c:v>423</c:v>
                </c:pt>
                <c:pt idx="16">
                  <c:v>408</c:v>
                </c:pt>
                <c:pt idx="17">
                  <c:v>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BA3-4E68-8608-C14A4AC4A670}"/>
            </c:ext>
          </c:extLst>
        </c:ser>
        <c:ser>
          <c:idx val="7"/>
          <c:order val="7"/>
          <c:tx>
            <c:strRef>
              <c:f>기관!$U$11</c:f>
              <c:strCache>
                <c:ptCount val="1"/>
                <c:pt idx="0">
                  <c:v>언론기관부설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기관!$V$3:$AM$3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기관!$V$11:$AM$11</c:f>
              <c:numCache>
                <c:formatCode>_(* #,##0_);_(* \(#,##0\);_(* "-"_);_(@_)</c:formatCode>
                <c:ptCount val="18"/>
                <c:pt idx="0">
                  <c:v>78</c:v>
                </c:pt>
                <c:pt idx="1">
                  <c:v>92</c:v>
                </c:pt>
                <c:pt idx="2">
                  <c:v>107</c:v>
                </c:pt>
                <c:pt idx="3">
                  <c:v>203</c:v>
                </c:pt>
                <c:pt idx="4">
                  <c:v>376</c:v>
                </c:pt>
                <c:pt idx="5">
                  <c:v>494</c:v>
                </c:pt>
                <c:pt idx="6">
                  <c:v>703</c:v>
                </c:pt>
                <c:pt idx="7">
                  <c:v>1038</c:v>
                </c:pt>
                <c:pt idx="8">
                  <c:v>882</c:v>
                </c:pt>
                <c:pt idx="9">
                  <c:v>792</c:v>
                </c:pt>
                <c:pt idx="10">
                  <c:v>707</c:v>
                </c:pt>
                <c:pt idx="11">
                  <c:v>741</c:v>
                </c:pt>
                <c:pt idx="12">
                  <c:v>842</c:v>
                </c:pt>
                <c:pt idx="13">
                  <c:v>1098</c:v>
                </c:pt>
                <c:pt idx="14">
                  <c:v>1134</c:v>
                </c:pt>
                <c:pt idx="15">
                  <c:v>1343</c:v>
                </c:pt>
                <c:pt idx="16">
                  <c:v>1528</c:v>
                </c:pt>
                <c:pt idx="17">
                  <c:v>1625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A3-4E68-8608-C14A4AC4A670}"/>
            </c:ext>
          </c:extLst>
        </c:ser>
        <c:ser>
          <c:idx val="8"/>
          <c:order val="8"/>
          <c:tx>
            <c:strRef>
              <c:f>기관!$U$12</c:f>
              <c:strCache>
                <c:ptCount val="1"/>
                <c:pt idx="0">
                  <c:v>지식･인력개발형태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기관!$V$3:$AM$3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기관!$V$12:$AM$12</c:f>
              <c:numCache>
                <c:formatCode>_(* #,##0_);_(* \(#,##0\);_(* "-"_);_(@_)</c:formatCode>
                <c:ptCount val="18"/>
                <c:pt idx="0">
                  <c:v>570</c:v>
                </c:pt>
                <c:pt idx="1">
                  <c:v>681</c:v>
                </c:pt>
                <c:pt idx="2">
                  <c:v>713</c:v>
                </c:pt>
                <c:pt idx="3">
                  <c:v>761</c:v>
                </c:pt>
                <c:pt idx="4">
                  <c:v>774</c:v>
                </c:pt>
                <c:pt idx="5">
                  <c:v>727</c:v>
                </c:pt>
                <c:pt idx="6">
                  <c:v>687</c:v>
                </c:pt>
                <c:pt idx="7">
                  <c:v>669</c:v>
                </c:pt>
                <c:pt idx="8">
                  <c:v>626</c:v>
                </c:pt>
                <c:pt idx="9">
                  <c:v>608</c:v>
                </c:pt>
                <c:pt idx="10">
                  <c:v>579</c:v>
                </c:pt>
                <c:pt idx="11">
                  <c:v>586</c:v>
                </c:pt>
                <c:pt idx="12">
                  <c:v>595</c:v>
                </c:pt>
                <c:pt idx="13">
                  <c:v>594</c:v>
                </c:pt>
                <c:pt idx="14">
                  <c:v>561</c:v>
                </c:pt>
                <c:pt idx="15">
                  <c:v>564</c:v>
                </c:pt>
                <c:pt idx="16">
                  <c:v>539</c:v>
                </c:pt>
                <c:pt idx="17">
                  <c:v>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BA3-4E68-8608-C14A4AC4A670}"/>
            </c:ext>
          </c:extLst>
        </c:ser>
        <c:ser>
          <c:idx val="9"/>
          <c:order val="9"/>
          <c:tx>
            <c:strRef>
              <c:f>기관!$U$13</c:f>
              <c:strCache>
                <c:ptCount val="1"/>
                <c:pt idx="0">
                  <c:v>시･도평생교육진흥원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기관!$V$3:$AM$3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기관!$V$13:$AM$13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BA3-4E68-8608-C14A4AC4A670}"/>
            </c:ext>
          </c:extLst>
        </c:ser>
        <c:ser>
          <c:idx val="10"/>
          <c:order val="10"/>
          <c:tx>
            <c:strRef>
              <c:f>기관!$U$14</c:f>
              <c:strCache>
                <c:ptCount val="1"/>
                <c:pt idx="0">
                  <c:v>평생학습관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기관!$V$3:$AM$3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기관!$V$14:$AM$14</c:f>
              <c:numCache>
                <c:formatCode>_(* #,##0_);_(* \(#,##0\);_(* "-"_);_(@_)</c:formatCode>
                <c:ptCount val="18"/>
                <c:pt idx="0">
                  <c:v>314</c:v>
                </c:pt>
                <c:pt idx="1">
                  <c:v>358</c:v>
                </c:pt>
                <c:pt idx="2">
                  <c:v>379</c:v>
                </c:pt>
                <c:pt idx="3">
                  <c:v>384</c:v>
                </c:pt>
                <c:pt idx="4">
                  <c:v>391</c:v>
                </c:pt>
                <c:pt idx="5">
                  <c:v>395</c:v>
                </c:pt>
                <c:pt idx="6">
                  <c:v>387</c:v>
                </c:pt>
                <c:pt idx="7">
                  <c:v>393</c:v>
                </c:pt>
                <c:pt idx="8">
                  <c:v>358</c:v>
                </c:pt>
                <c:pt idx="9">
                  <c:v>444</c:v>
                </c:pt>
                <c:pt idx="10">
                  <c:v>424</c:v>
                </c:pt>
                <c:pt idx="11">
                  <c:v>475</c:v>
                </c:pt>
                <c:pt idx="12">
                  <c:v>471</c:v>
                </c:pt>
                <c:pt idx="13">
                  <c:v>475</c:v>
                </c:pt>
                <c:pt idx="14">
                  <c:v>481</c:v>
                </c:pt>
                <c:pt idx="15">
                  <c:v>501</c:v>
                </c:pt>
                <c:pt idx="16">
                  <c:v>495</c:v>
                </c:pt>
                <c:pt idx="17">
                  <c:v>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BA3-4E68-8608-C14A4AC4A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9255424"/>
        <c:axId val="99364224"/>
      </c:barChart>
      <c:lineChart>
        <c:grouping val="standard"/>
        <c:varyColors val="0"/>
        <c:ser>
          <c:idx val="0"/>
          <c:order val="0"/>
          <c:tx>
            <c:strRef>
              <c:f>기관!$U$4</c:f>
              <c:strCache>
                <c:ptCount val="1"/>
                <c:pt idx="0">
                  <c:v>전 체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accent6"/>
              </a:solidFill>
              <a:ln w="9525" cap="flat" cmpd="sng" algn="ctr">
                <a:solidFill>
                  <a:schemeClr val="accent6"/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기관!$V$3:$AM$3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기관!$V$4:$AM$4</c:f>
              <c:numCache>
                <c:formatCode>_(* #,##0_);_(* \(#,##0\);_(* "-"_);_(@_)</c:formatCode>
                <c:ptCount val="18"/>
                <c:pt idx="0">
                  <c:v>2221</c:v>
                </c:pt>
                <c:pt idx="1">
                  <c:v>2620</c:v>
                </c:pt>
                <c:pt idx="2">
                  <c:v>2807</c:v>
                </c:pt>
                <c:pt idx="3">
                  <c:v>3213</c:v>
                </c:pt>
                <c:pt idx="4">
                  <c:v>3591</c:v>
                </c:pt>
                <c:pt idx="5">
                  <c:v>3768</c:v>
                </c:pt>
                <c:pt idx="6">
                  <c:v>3965</c:v>
                </c:pt>
                <c:pt idx="7">
                  <c:v>4342</c:v>
                </c:pt>
                <c:pt idx="8">
                  <c:v>4144</c:v>
                </c:pt>
                <c:pt idx="9">
                  <c:v>4153</c:v>
                </c:pt>
                <c:pt idx="10">
                  <c:v>4032</c:v>
                </c:pt>
                <c:pt idx="11">
                  <c:v>4169</c:v>
                </c:pt>
                <c:pt idx="12">
                  <c:v>4295</c:v>
                </c:pt>
                <c:pt idx="13">
                  <c:v>4541</c:v>
                </c:pt>
                <c:pt idx="14">
                  <c:v>4493</c:v>
                </c:pt>
                <c:pt idx="15">
                  <c:v>4869</c:v>
                </c:pt>
                <c:pt idx="16">
                  <c:v>5029</c:v>
                </c:pt>
                <c:pt idx="17">
                  <c:v>5145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BA3-4E68-8608-C14A4AC4A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55424"/>
        <c:axId val="99364224"/>
      </c:lineChart>
      <c:catAx>
        <c:axId val="9925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9364224"/>
        <c:crosses val="autoZero"/>
        <c:auto val="1"/>
        <c:lblAlgn val="ctr"/>
        <c:lblOffset val="100"/>
        <c:noMultiLvlLbl val="0"/>
      </c:catAx>
      <c:valAx>
        <c:axId val="99364224"/>
        <c:scaling>
          <c:orientation val="minMax"/>
          <c:max val="5200"/>
          <c:min val="0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900"/>
                  <a:t>(</a:t>
                </a:r>
                <a:r>
                  <a:rPr lang="ko-KR" sz="900"/>
                  <a:t>개</a:t>
                </a:r>
                <a:r>
                  <a:rPr lang="en-US" sz="900"/>
                  <a:t>)</a:t>
                </a:r>
                <a:endParaRPr lang="ko-KR" sz="900"/>
              </a:p>
            </c:rich>
          </c:tx>
          <c:layout>
            <c:manualLayout>
              <c:xMode val="edge"/>
              <c:yMode val="edge"/>
              <c:x val="4.7393364928910997E-2"/>
              <c:y val="9.3311289825426611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#,##0_);\(#,##0\)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925542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208881717098145"/>
          <c:y val="0.81034989591799667"/>
          <c:w val="0.81191497076285546"/>
          <c:h val="0.162763388111396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000000000000677" l="0.70000000000000062" r="0.70000000000000062" t="0.750000000000006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1637869910811"/>
          <c:y val="7.3546856465005875E-2"/>
          <c:w val="0.8389284870196988"/>
          <c:h val="0.78175802632229163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기관!$U$22</c:f>
              <c:strCache>
                <c:ptCount val="1"/>
                <c:pt idx="0">
                  <c:v>수도권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기관!$V$20:$AM$20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기관!$V$22:$AM$22</c:f>
              <c:numCache>
                <c:formatCode>_(* #,##0_);_(* \(#,##0\);_(* "-"_);_(@_)</c:formatCode>
                <c:ptCount val="18"/>
                <c:pt idx="0">
                  <c:v>1302</c:v>
                </c:pt>
                <c:pt idx="1">
                  <c:v>1529</c:v>
                </c:pt>
                <c:pt idx="2">
                  <c:v>1649</c:v>
                </c:pt>
                <c:pt idx="3">
                  <c:v>1895</c:v>
                </c:pt>
                <c:pt idx="4">
                  <c:v>2117</c:v>
                </c:pt>
                <c:pt idx="5">
                  <c:v>2201</c:v>
                </c:pt>
                <c:pt idx="6">
                  <c:v>2324</c:v>
                </c:pt>
                <c:pt idx="7">
                  <c:v>2560</c:v>
                </c:pt>
                <c:pt idx="8">
                  <c:v>2502</c:v>
                </c:pt>
                <c:pt idx="9">
                  <c:v>2510</c:v>
                </c:pt>
                <c:pt idx="10">
                  <c:v>2429</c:v>
                </c:pt>
                <c:pt idx="11">
                  <c:v>2593</c:v>
                </c:pt>
                <c:pt idx="12">
                  <c:v>2757</c:v>
                </c:pt>
                <c:pt idx="13">
                  <c:v>2979</c:v>
                </c:pt>
                <c:pt idx="14">
                  <c:v>2962</c:v>
                </c:pt>
                <c:pt idx="15">
                  <c:v>3268</c:v>
                </c:pt>
                <c:pt idx="16">
                  <c:v>3348</c:v>
                </c:pt>
                <c:pt idx="17">
                  <c:v>3435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E3-4CE1-8997-65C785EEF852}"/>
            </c:ext>
          </c:extLst>
        </c:ser>
        <c:ser>
          <c:idx val="2"/>
          <c:order val="2"/>
          <c:tx>
            <c:strRef>
              <c:f>기관!$U$23</c:f>
              <c:strCache>
                <c:ptCount val="1"/>
                <c:pt idx="0">
                  <c:v>비수도권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기관!$V$20:$AM$20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기관!$V$23:$AM$23</c:f>
              <c:numCache>
                <c:formatCode>_(* #,##0_);_(* \(#,##0\);_(* "-"_);_(@_)</c:formatCode>
                <c:ptCount val="18"/>
                <c:pt idx="0">
                  <c:v>919</c:v>
                </c:pt>
                <c:pt idx="1">
                  <c:v>1091</c:v>
                </c:pt>
                <c:pt idx="2">
                  <c:v>1158</c:v>
                </c:pt>
                <c:pt idx="3">
                  <c:v>1318</c:v>
                </c:pt>
                <c:pt idx="4">
                  <c:v>1474</c:v>
                </c:pt>
                <c:pt idx="5">
                  <c:v>1567</c:v>
                </c:pt>
                <c:pt idx="6">
                  <c:v>1641</c:v>
                </c:pt>
                <c:pt idx="7">
                  <c:v>1782</c:v>
                </c:pt>
                <c:pt idx="8">
                  <c:v>1642</c:v>
                </c:pt>
                <c:pt idx="9">
                  <c:v>1643</c:v>
                </c:pt>
                <c:pt idx="10">
                  <c:v>1603</c:v>
                </c:pt>
                <c:pt idx="11">
                  <c:v>1576</c:v>
                </c:pt>
                <c:pt idx="12">
                  <c:v>1538</c:v>
                </c:pt>
                <c:pt idx="13">
                  <c:v>1562</c:v>
                </c:pt>
                <c:pt idx="14">
                  <c:v>1531</c:v>
                </c:pt>
                <c:pt idx="15">
                  <c:v>1601</c:v>
                </c:pt>
                <c:pt idx="16">
                  <c:v>1681</c:v>
                </c:pt>
                <c:pt idx="17">
                  <c:v>1710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E3-4CE1-8997-65C785EEF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0209792"/>
        <c:axId val="100211328"/>
      </c:barChart>
      <c:lineChart>
        <c:grouping val="standard"/>
        <c:varyColors val="0"/>
        <c:ser>
          <c:idx val="0"/>
          <c:order val="0"/>
          <c:tx>
            <c:strRef>
              <c:f>기관!$U$21</c:f>
              <c:strCache>
                <c:ptCount val="1"/>
                <c:pt idx="0">
                  <c:v>전 체</c:v>
                </c:pt>
              </c:strCache>
            </c:strRef>
          </c:tx>
          <c:spPr>
            <a:ln>
              <a:solidFill>
                <a:schemeClr val="accent5">
                  <a:lumMod val="50000"/>
                </a:schemeClr>
              </a:solidFill>
              <a:prstDash val="sysDash"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 w="28575">
                <a:solidFill>
                  <a:schemeClr val="accent5">
                    <a:lumMod val="50000"/>
                  </a:schemeClr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기관!$V$20:$AM$20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기관!$V$21:$AM$21</c:f>
              <c:numCache>
                <c:formatCode>_(* #,##0_);_(* \(#,##0\);_(* "-"_);_(@_)</c:formatCode>
                <c:ptCount val="18"/>
                <c:pt idx="0">
                  <c:v>2221</c:v>
                </c:pt>
                <c:pt idx="1">
                  <c:v>2620</c:v>
                </c:pt>
                <c:pt idx="2">
                  <c:v>2807</c:v>
                </c:pt>
                <c:pt idx="3">
                  <c:v>3213</c:v>
                </c:pt>
                <c:pt idx="4">
                  <c:v>3591</c:v>
                </c:pt>
                <c:pt idx="5">
                  <c:v>3768</c:v>
                </c:pt>
                <c:pt idx="6">
                  <c:v>3965</c:v>
                </c:pt>
                <c:pt idx="7">
                  <c:v>4342</c:v>
                </c:pt>
                <c:pt idx="8">
                  <c:v>4144</c:v>
                </c:pt>
                <c:pt idx="9">
                  <c:v>4153</c:v>
                </c:pt>
                <c:pt idx="10">
                  <c:v>4032</c:v>
                </c:pt>
                <c:pt idx="11">
                  <c:v>4169</c:v>
                </c:pt>
                <c:pt idx="12">
                  <c:v>4295</c:v>
                </c:pt>
                <c:pt idx="13">
                  <c:v>4541</c:v>
                </c:pt>
                <c:pt idx="14">
                  <c:v>4493</c:v>
                </c:pt>
                <c:pt idx="15">
                  <c:v>4869</c:v>
                </c:pt>
                <c:pt idx="16">
                  <c:v>5029</c:v>
                </c:pt>
                <c:pt idx="17">
                  <c:v>5145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1E3-4CE1-8997-65C785EEF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209792"/>
        <c:axId val="100211328"/>
      </c:lineChart>
      <c:catAx>
        <c:axId val="10020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00211328"/>
        <c:crosses val="autoZero"/>
        <c:auto val="1"/>
        <c:lblAlgn val="ctr"/>
        <c:lblOffset val="100"/>
        <c:noMultiLvlLbl val="0"/>
      </c:catAx>
      <c:valAx>
        <c:axId val="100211328"/>
        <c:scaling>
          <c:orientation val="minMax"/>
          <c:max val="52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(</a:t>
                </a:r>
                <a:r>
                  <a:rPr lang="ko-KR"/>
                  <a:t>개</a:t>
                </a:r>
                <a:r>
                  <a:rPr lang="en-US"/>
                  <a:t>)</a:t>
                </a:r>
                <a:endParaRPr lang="ko-KR"/>
              </a:p>
            </c:rich>
          </c:tx>
          <c:layout>
            <c:manualLayout>
              <c:xMode val="edge"/>
              <c:yMode val="edge"/>
              <c:x val="4.7393364928911046E-2"/>
              <c:y val="9.3311289825426611E-3"/>
            </c:manualLayout>
          </c:layout>
          <c:overlay val="0"/>
        </c:title>
        <c:numFmt formatCode="#,##0_);\(#,##0\)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ko-KR"/>
          </a:p>
        </c:txPr>
        <c:crossAx val="100209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0338451791565133E-2"/>
          <c:y val="0.89963663608663291"/>
          <c:w val="0.85624012638230662"/>
          <c:h val="8.0497406245367525E-2"/>
        </c:manualLayout>
      </c:layout>
      <c:overlay val="0"/>
      <c:txPr>
        <a:bodyPr/>
        <a:lstStyle/>
        <a:p>
          <a:pPr>
            <a:defRPr sz="900"/>
          </a:pPr>
          <a:endParaRPr lang="ko-KR"/>
        </a:p>
      </c:txPr>
    </c:legend>
    <c:plotVisOnly val="1"/>
    <c:dispBlanksAs val="gap"/>
    <c:showDLblsOverMax val="0"/>
  </c:chart>
  <c:printSettings>
    <c:headerFooter/>
    <c:pageMargins b="0.75000000000000699" l="0.70000000000000062" r="0.70000000000000062" t="0.75000000000000699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7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545101</xdr:colOff>
      <xdr:row>3</xdr:row>
      <xdr:rowOff>97470</xdr:rowOff>
    </xdr:from>
    <xdr:to>
      <xdr:col>30</xdr:col>
      <xdr:colOff>425824</xdr:colOff>
      <xdr:row>26</xdr:row>
      <xdr:rowOff>179293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444197</xdr:colOff>
      <xdr:row>3</xdr:row>
      <xdr:rowOff>88679</xdr:rowOff>
    </xdr:from>
    <xdr:to>
      <xdr:col>41</xdr:col>
      <xdr:colOff>627530</xdr:colOff>
      <xdr:row>26</xdr:row>
      <xdr:rowOff>190501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20</xdr:col>
      <xdr:colOff>638735</xdr:colOff>
      <xdr:row>29</xdr:row>
      <xdr:rowOff>67235</xdr:rowOff>
    </xdr:from>
    <xdr:to>
      <xdr:col>30</xdr:col>
      <xdr:colOff>288551</xdr:colOff>
      <xdr:row>39</xdr:row>
      <xdr:rowOff>39220</xdr:rowOff>
    </xdr:to>
    <xdr:pic>
      <xdr:nvPicPr>
        <xdr:cNvPr id="6" name="그림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25382" y="6533029"/>
          <a:ext cx="5633757" cy="21011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0"/>
  <sheetViews>
    <sheetView tabSelected="1" zoomScale="85" zoomScaleNormal="85" workbookViewId="0">
      <pane xSplit="2" ySplit="3" topLeftCell="K10" activePane="bottomRight" state="frozen"/>
      <selection pane="topRight" activeCell="C1" sqref="C1"/>
      <selection pane="bottomLeft" activeCell="A4" sqref="A4"/>
      <selection pane="bottomRight" activeCell="AA44" sqref="AA44"/>
    </sheetView>
  </sheetViews>
  <sheetFormatPr defaultRowHeight="16.5" x14ac:dyDescent="0.3"/>
  <cols>
    <col min="1" max="1" width="9" style="9"/>
    <col min="2" max="2" width="15.75" style="9" customWidth="1"/>
    <col min="3" max="11" width="9" style="9"/>
    <col min="12" max="20" width="9" style="1"/>
    <col min="21" max="21" width="9" style="4"/>
    <col min="22" max="22" width="9" style="4" customWidth="1"/>
    <col min="23" max="28" width="7.75" style="4" customWidth="1"/>
    <col min="29" max="29" width="7.5" style="4" customWidth="1"/>
    <col min="30" max="32" width="6.25" style="4" customWidth="1"/>
    <col min="33" max="35" width="6.25" style="5" customWidth="1"/>
    <col min="36" max="37" width="6.25" customWidth="1"/>
  </cols>
  <sheetData>
    <row r="1" spans="1:39" x14ac:dyDescent="0.3">
      <c r="A1" s="47" t="s">
        <v>37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34"/>
      <c r="O1" s="35"/>
      <c r="P1" s="39"/>
      <c r="Q1" s="40"/>
      <c r="R1" s="41"/>
      <c r="S1" s="42"/>
      <c r="T1" s="46"/>
      <c r="U1" s="36"/>
      <c r="V1" s="38" t="s">
        <v>42</v>
      </c>
      <c r="W1" s="37"/>
      <c r="X1" s="37"/>
      <c r="Y1" s="37"/>
      <c r="Z1" s="37"/>
      <c r="AA1" s="38"/>
      <c r="AB1" s="38"/>
      <c r="AC1" s="38"/>
      <c r="AD1" s="38" t="s">
        <v>43</v>
      </c>
      <c r="AE1" s="37"/>
      <c r="AH1" s="6"/>
    </row>
    <row r="2" spans="1:39" x14ac:dyDescent="0.3">
      <c r="J2" s="10"/>
      <c r="K2" s="10"/>
      <c r="L2" s="10"/>
      <c r="N2" s="10" t="s">
        <v>29</v>
      </c>
      <c r="O2" s="10"/>
      <c r="P2" s="10"/>
      <c r="Q2" s="10"/>
      <c r="R2" s="10"/>
      <c r="S2" s="10"/>
      <c r="T2" s="10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31"/>
      <c r="AH2" s="31"/>
      <c r="AI2" s="31"/>
      <c r="AJ2" s="31"/>
      <c r="AK2" s="31"/>
      <c r="AL2" s="31"/>
      <c r="AM2" s="31"/>
    </row>
    <row r="3" spans="1:39" ht="17.25" thickBot="1" x14ac:dyDescent="0.35">
      <c r="A3" s="53"/>
      <c r="B3" s="53"/>
      <c r="C3" s="11">
        <v>2007</v>
      </c>
      <c r="D3" s="11">
        <v>2008</v>
      </c>
      <c r="E3" s="12">
        <v>2009</v>
      </c>
      <c r="F3" s="12">
        <v>2010</v>
      </c>
      <c r="G3" s="12">
        <v>2011</v>
      </c>
      <c r="H3" s="13">
        <v>2012</v>
      </c>
      <c r="I3" s="13">
        <v>2013</v>
      </c>
      <c r="J3" s="13">
        <v>2014</v>
      </c>
      <c r="K3" s="13">
        <v>2015</v>
      </c>
      <c r="L3" s="13">
        <v>2016</v>
      </c>
      <c r="M3" s="13">
        <v>2017</v>
      </c>
      <c r="N3" s="13">
        <v>2018</v>
      </c>
      <c r="O3" s="13">
        <v>2019</v>
      </c>
      <c r="P3" s="13">
        <v>2020</v>
      </c>
      <c r="Q3" s="13">
        <v>2021</v>
      </c>
      <c r="R3" s="13">
        <v>2022</v>
      </c>
      <c r="S3" s="43">
        <v>2023</v>
      </c>
      <c r="T3" s="43">
        <v>2024</v>
      </c>
      <c r="U3" s="2"/>
      <c r="V3" s="2">
        <v>2007</v>
      </c>
      <c r="W3" s="2">
        <v>2008</v>
      </c>
      <c r="X3" s="2">
        <v>2009</v>
      </c>
      <c r="Y3" s="2">
        <v>2010</v>
      </c>
      <c r="Z3" s="2">
        <v>2011</v>
      </c>
      <c r="AA3" s="2">
        <v>2012</v>
      </c>
      <c r="AB3" s="2">
        <v>2013</v>
      </c>
      <c r="AC3" s="2">
        <v>2014</v>
      </c>
      <c r="AD3" s="2">
        <v>2015</v>
      </c>
      <c r="AE3" s="2">
        <v>2016</v>
      </c>
      <c r="AF3" s="2">
        <v>2017</v>
      </c>
      <c r="AG3" s="2">
        <v>2018</v>
      </c>
      <c r="AH3" s="2">
        <v>2019</v>
      </c>
      <c r="AI3" s="2">
        <v>2020</v>
      </c>
      <c r="AJ3" s="2">
        <v>2021</v>
      </c>
      <c r="AK3" s="2">
        <v>2022</v>
      </c>
      <c r="AL3" s="2">
        <v>2023</v>
      </c>
      <c r="AM3" s="31">
        <v>2024</v>
      </c>
    </row>
    <row r="4" spans="1:39" x14ac:dyDescent="0.3">
      <c r="A4" s="55" t="s">
        <v>0</v>
      </c>
      <c r="B4" s="55"/>
      <c r="C4" s="14">
        <f>SUM(C7,C8,C11,C12:C16)</f>
        <v>2221</v>
      </c>
      <c r="D4" s="15">
        <v>2620</v>
      </c>
      <c r="E4" s="15">
        <v>2807</v>
      </c>
      <c r="F4" s="15">
        <v>3213</v>
      </c>
      <c r="G4" s="15">
        <v>3591</v>
      </c>
      <c r="H4" s="15">
        <v>3768</v>
      </c>
      <c r="I4" s="15">
        <v>3965</v>
      </c>
      <c r="J4" s="15">
        <v>4342</v>
      </c>
      <c r="K4" s="15">
        <v>4144</v>
      </c>
      <c r="L4" s="15">
        <v>4153</v>
      </c>
      <c r="M4" s="15">
        <v>4032</v>
      </c>
      <c r="N4" s="15">
        <f>SUM(N7,N8,N11:N16)</f>
        <v>4169</v>
      </c>
      <c r="O4" s="15">
        <f>SUM(O7,O8,O11:O16)</f>
        <v>4295</v>
      </c>
      <c r="P4" s="15">
        <f>SUM(P7,P8,P11:P16)</f>
        <v>4541</v>
      </c>
      <c r="Q4" s="15">
        <f>SUM(Q7,Q8,Q11:Q16)</f>
        <v>4493</v>
      </c>
      <c r="R4" s="15">
        <f>SUM(R7,R8,R11:R16)</f>
        <v>4869</v>
      </c>
      <c r="S4" s="15">
        <v>5029</v>
      </c>
      <c r="T4" s="57">
        <v>5145</v>
      </c>
      <c r="U4" s="2" t="s">
        <v>0</v>
      </c>
      <c r="V4" s="7">
        <f t="shared" ref="V4:AM6" si="0">C4</f>
        <v>2221</v>
      </c>
      <c r="W4" s="7">
        <f t="shared" si="0"/>
        <v>2620</v>
      </c>
      <c r="X4" s="7">
        <f t="shared" si="0"/>
        <v>2807</v>
      </c>
      <c r="Y4" s="7">
        <f t="shared" si="0"/>
        <v>3213</v>
      </c>
      <c r="Z4" s="7">
        <f t="shared" si="0"/>
        <v>3591</v>
      </c>
      <c r="AA4" s="7">
        <f t="shared" si="0"/>
        <v>3768</v>
      </c>
      <c r="AB4" s="7">
        <f t="shared" si="0"/>
        <v>3965</v>
      </c>
      <c r="AC4" s="7">
        <f t="shared" si="0"/>
        <v>4342</v>
      </c>
      <c r="AD4" s="7">
        <f t="shared" si="0"/>
        <v>4144</v>
      </c>
      <c r="AE4" s="7">
        <f t="shared" si="0"/>
        <v>4153</v>
      </c>
      <c r="AF4" s="7">
        <f t="shared" si="0"/>
        <v>4032</v>
      </c>
      <c r="AG4" s="7">
        <f t="shared" si="0"/>
        <v>4169</v>
      </c>
      <c r="AH4" s="7">
        <f t="shared" si="0"/>
        <v>4295</v>
      </c>
      <c r="AI4" s="7">
        <f t="shared" si="0"/>
        <v>4541</v>
      </c>
      <c r="AJ4" s="7">
        <f t="shared" si="0"/>
        <v>4493</v>
      </c>
      <c r="AK4" s="7">
        <f t="shared" si="0"/>
        <v>4869</v>
      </c>
      <c r="AL4" s="7">
        <f t="shared" si="0"/>
        <v>5029</v>
      </c>
      <c r="AM4" s="7">
        <f t="shared" si="0"/>
        <v>5145</v>
      </c>
    </row>
    <row r="5" spans="1:39" ht="22.5" x14ac:dyDescent="0.3">
      <c r="A5" s="51" t="s">
        <v>30</v>
      </c>
      <c r="B5" s="16" t="s">
        <v>39</v>
      </c>
      <c r="C5" s="17">
        <v>9</v>
      </c>
      <c r="D5" s="18">
        <v>12</v>
      </c>
      <c r="E5" s="18">
        <v>11</v>
      </c>
      <c r="F5" s="18">
        <v>12</v>
      </c>
      <c r="G5" s="18">
        <v>11</v>
      </c>
      <c r="H5" s="18">
        <v>10</v>
      </c>
      <c r="I5" s="18">
        <v>8</v>
      </c>
      <c r="J5" s="18">
        <v>9</v>
      </c>
      <c r="K5" s="18">
        <v>9</v>
      </c>
      <c r="L5" s="18">
        <v>6</v>
      </c>
      <c r="M5" s="18">
        <v>5</v>
      </c>
      <c r="N5" s="18">
        <v>6</v>
      </c>
      <c r="O5" s="18">
        <v>7</v>
      </c>
      <c r="P5" s="18">
        <v>8</v>
      </c>
      <c r="Q5" s="18">
        <v>10</v>
      </c>
      <c r="R5" s="18">
        <v>9</v>
      </c>
      <c r="S5" s="18">
        <v>10</v>
      </c>
      <c r="T5" s="58">
        <v>11</v>
      </c>
      <c r="U5" s="3" t="s">
        <v>44</v>
      </c>
      <c r="V5" s="7">
        <f t="shared" si="0"/>
        <v>9</v>
      </c>
      <c r="W5" s="7">
        <f t="shared" si="0"/>
        <v>12</v>
      </c>
      <c r="X5" s="7">
        <f t="shared" si="0"/>
        <v>11</v>
      </c>
      <c r="Y5" s="7">
        <f t="shared" si="0"/>
        <v>12</v>
      </c>
      <c r="Z5" s="7">
        <f t="shared" si="0"/>
        <v>11</v>
      </c>
      <c r="AA5" s="7">
        <f t="shared" si="0"/>
        <v>10</v>
      </c>
      <c r="AB5" s="7">
        <f t="shared" si="0"/>
        <v>8</v>
      </c>
      <c r="AC5" s="7">
        <f t="shared" si="0"/>
        <v>9</v>
      </c>
      <c r="AD5" s="7">
        <f t="shared" si="0"/>
        <v>9</v>
      </c>
      <c r="AE5" s="7">
        <f t="shared" si="0"/>
        <v>6</v>
      </c>
      <c r="AF5" s="7">
        <f t="shared" si="0"/>
        <v>5</v>
      </c>
      <c r="AG5" s="7">
        <f t="shared" si="0"/>
        <v>6</v>
      </c>
      <c r="AH5" s="7">
        <f t="shared" si="0"/>
        <v>7</v>
      </c>
      <c r="AI5" s="7">
        <f t="shared" si="0"/>
        <v>8</v>
      </c>
      <c r="AJ5" s="7">
        <f t="shared" si="0"/>
        <v>10</v>
      </c>
      <c r="AK5" s="7">
        <f t="shared" si="0"/>
        <v>9</v>
      </c>
      <c r="AL5" s="7">
        <f t="shared" si="0"/>
        <v>10</v>
      </c>
      <c r="AM5" s="7">
        <f t="shared" si="0"/>
        <v>11</v>
      </c>
    </row>
    <row r="6" spans="1:39" x14ac:dyDescent="0.3">
      <c r="A6" s="51"/>
      <c r="B6" s="16" t="s">
        <v>1</v>
      </c>
      <c r="C6" s="17">
        <v>375</v>
      </c>
      <c r="D6" s="18">
        <v>378</v>
      </c>
      <c r="E6" s="18">
        <v>380</v>
      </c>
      <c r="F6" s="18">
        <v>388</v>
      </c>
      <c r="G6" s="18">
        <v>397</v>
      </c>
      <c r="H6" s="18">
        <v>403</v>
      </c>
      <c r="I6" s="18">
        <v>405</v>
      </c>
      <c r="J6" s="18">
        <v>402</v>
      </c>
      <c r="K6" s="18">
        <v>403</v>
      </c>
      <c r="L6" s="18">
        <v>406</v>
      </c>
      <c r="M6" s="18">
        <v>412</v>
      </c>
      <c r="N6" s="18">
        <v>412</v>
      </c>
      <c r="O6" s="18">
        <v>415</v>
      </c>
      <c r="P6" s="18">
        <v>414</v>
      </c>
      <c r="Q6" s="18">
        <v>416</v>
      </c>
      <c r="R6" s="18">
        <v>419</v>
      </c>
      <c r="S6" s="18">
        <v>418</v>
      </c>
      <c r="T6" s="58">
        <v>417</v>
      </c>
      <c r="U6" s="3" t="s">
        <v>1</v>
      </c>
      <c r="V6" s="7">
        <f t="shared" si="0"/>
        <v>375</v>
      </c>
      <c r="W6" s="7">
        <f t="shared" si="0"/>
        <v>378</v>
      </c>
      <c r="X6" s="7">
        <f t="shared" si="0"/>
        <v>380</v>
      </c>
      <c r="Y6" s="7">
        <f t="shared" si="0"/>
        <v>388</v>
      </c>
      <c r="Z6" s="7">
        <f t="shared" si="0"/>
        <v>397</v>
      </c>
      <c r="AA6" s="7">
        <f t="shared" si="0"/>
        <v>403</v>
      </c>
      <c r="AB6" s="7">
        <f t="shared" si="0"/>
        <v>405</v>
      </c>
      <c r="AC6" s="7">
        <f t="shared" si="0"/>
        <v>402</v>
      </c>
      <c r="AD6" s="7">
        <f t="shared" si="0"/>
        <v>403</v>
      </c>
      <c r="AE6" s="7">
        <f t="shared" si="0"/>
        <v>406</v>
      </c>
      <c r="AF6" s="7">
        <f t="shared" si="0"/>
        <v>412</v>
      </c>
      <c r="AG6" s="7">
        <f t="shared" si="0"/>
        <v>412</v>
      </c>
      <c r="AH6" s="7">
        <f t="shared" si="0"/>
        <v>415</v>
      </c>
      <c r="AI6" s="7">
        <f t="shared" si="0"/>
        <v>414</v>
      </c>
      <c r="AJ6" s="7">
        <f t="shared" si="0"/>
        <v>416</v>
      </c>
      <c r="AK6" s="7">
        <f t="shared" si="0"/>
        <v>419</v>
      </c>
      <c r="AL6" s="7">
        <f t="shared" si="0"/>
        <v>418</v>
      </c>
      <c r="AM6" s="7">
        <f t="shared" si="0"/>
        <v>417</v>
      </c>
    </row>
    <row r="7" spans="1:39" x14ac:dyDescent="0.3">
      <c r="A7" s="51"/>
      <c r="B7" s="16" t="s">
        <v>2</v>
      </c>
      <c r="C7" s="17">
        <f>SUM(C5:C6)</f>
        <v>384</v>
      </c>
      <c r="D7" s="18">
        <v>390</v>
      </c>
      <c r="E7" s="18">
        <v>391</v>
      </c>
      <c r="F7" s="18">
        <v>400</v>
      </c>
      <c r="G7" s="18">
        <v>408</v>
      </c>
      <c r="H7" s="18">
        <v>413</v>
      </c>
      <c r="I7" s="18">
        <v>413</v>
      </c>
      <c r="J7" s="18">
        <v>411</v>
      </c>
      <c r="K7" s="18">
        <v>412</v>
      </c>
      <c r="L7" s="18">
        <v>412</v>
      </c>
      <c r="M7" s="18">
        <v>417</v>
      </c>
      <c r="N7" s="18">
        <v>418</v>
      </c>
      <c r="O7" s="18">
        <v>422</v>
      </c>
      <c r="P7" s="18">
        <v>422</v>
      </c>
      <c r="Q7" s="18">
        <v>426</v>
      </c>
      <c r="R7" s="18">
        <v>428</v>
      </c>
      <c r="S7" s="18">
        <v>428</v>
      </c>
      <c r="T7" s="59">
        <v>428</v>
      </c>
      <c r="U7" s="3" t="s">
        <v>3</v>
      </c>
      <c r="V7" s="7">
        <f t="shared" ref="V7:AE9" si="1">C8</f>
        <v>502</v>
      </c>
      <c r="W7" s="7">
        <f t="shared" si="1"/>
        <v>611</v>
      </c>
      <c r="X7" s="7">
        <f t="shared" si="1"/>
        <v>674</v>
      </c>
      <c r="Y7" s="7">
        <f t="shared" si="1"/>
        <v>781</v>
      </c>
      <c r="Z7" s="7">
        <f t="shared" si="1"/>
        <v>853</v>
      </c>
      <c r="AA7" s="7">
        <f t="shared" si="1"/>
        <v>887</v>
      </c>
      <c r="AB7" s="7">
        <f t="shared" si="1"/>
        <v>876</v>
      </c>
      <c r="AC7" s="7">
        <f t="shared" si="1"/>
        <v>883</v>
      </c>
      <c r="AD7" s="7">
        <f t="shared" si="1"/>
        <v>903</v>
      </c>
      <c r="AE7" s="7">
        <f t="shared" si="1"/>
        <v>927</v>
      </c>
      <c r="AF7" s="7">
        <f t="shared" ref="AF7:AF9" si="2">M8</f>
        <v>949</v>
      </c>
      <c r="AG7" s="7">
        <f t="shared" ref="AG7:AM9" si="3">N8</f>
        <v>1012</v>
      </c>
      <c r="AH7" s="7">
        <f t="shared" si="3"/>
        <v>1041</v>
      </c>
      <c r="AI7" s="7">
        <f t="shared" si="3"/>
        <v>1048</v>
      </c>
      <c r="AJ7" s="7">
        <f t="shared" si="3"/>
        <v>1042</v>
      </c>
      <c r="AK7" s="7">
        <f t="shared" si="3"/>
        <v>1204</v>
      </c>
      <c r="AL7" s="7">
        <f t="shared" si="3"/>
        <v>1237</v>
      </c>
      <c r="AM7" s="7">
        <f t="shared" si="3"/>
        <v>1288</v>
      </c>
    </row>
    <row r="8" spans="1:39" x14ac:dyDescent="0.3">
      <c r="A8" s="51" t="s">
        <v>3</v>
      </c>
      <c r="B8" s="51"/>
      <c r="C8" s="17">
        <v>502</v>
      </c>
      <c r="D8" s="18">
        <v>611</v>
      </c>
      <c r="E8" s="18">
        <v>674</v>
      </c>
      <c r="F8" s="18">
        <v>781</v>
      </c>
      <c r="G8" s="18">
        <v>853</v>
      </c>
      <c r="H8" s="18">
        <v>887</v>
      </c>
      <c r="I8" s="18">
        <v>876</v>
      </c>
      <c r="J8" s="18">
        <v>883</v>
      </c>
      <c r="K8" s="18">
        <v>903</v>
      </c>
      <c r="L8" s="18">
        <v>927</v>
      </c>
      <c r="M8" s="18">
        <v>949</v>
      </c>
      <c r="N8" s="18">
        <v>1012</v>
      </c>
      <c r="O8" s="18">
        <v>1041</v>
      </c>
      <c r="P8" s="18">
        <v>1048</v>
      </c>
      <c r="Q8" s="18">
        <v>1042</v>
      </c>
      <c r="R8" s="18">
        <v>1204</v>
      </c>
      <c r="S8" s="18">
        <v>1237</v>
      </c>
      <c r="T8" s="58">
        <v>1288</v>
      </c>
      <c r="U8" s="3" t="s">
        <v>4</v>
      </c>
      <c r="V8" s="7">
        <f t="shared" si="1"/>
        <v>181</v>
      </c>
      <c r="W8" s="7">
        <f t="shared" si="1"/>
        <v>205</v>
      </c>
      <c r="X8" s="7">
        <f t="shared" si="1"/>
        <v>239</v>
      </c>
      <c r="Y8" s="7">
        <f t="shared" si="1"/>
        <v>267</v>
      </c>
      <c r="Z8" s="7">
        <f t="shared" si="1"/>
        <v>291</v>
      </c>
      <c r="AA8" s="7">
        <f t="shared" si="1"/>
        <v>320</v>
      </c>
      <c r="AB8" s="7">
        <f t="shared" si="1"/>
        <v>340</v>
      </c>
      <c r="AC8" s="7">
        <f t="shared" si="1"/>
        <v>349</v>
      </c>
      <c r="AD8" s="7">
        <f t="shared" si="1"/>
        <v>369</v>
      </c>
      <c r="AE8" s="7">
        <f t="shared" si="1"/>
        <v>378</v>
      </c>
      <c r="AF8" s="7">
        <f t="shared" si="2"/>
        <v>383</v>
      </c>
      <c r="AG8" s="7">
        <f t="shared" si="3"/>
        <v>381</v>
      </c>
      <c r="AH8" s="7">
        <f t="shared" si="3"/>
        <v>379</v>
      </c>
      <c r="AI8" s="7">
        <f t="shared" si="3"/>
        <v>376</v>
      </c>
      <c r="AJ8" s="7">
        <f t="shared" si="3"/>
        <v>357</v>
      </c>
      <c r="AK8" s="7">
        <f t="shared" si="3"/>
        <v>352</v>
      </c>
      <c r="AL8" s="7">
        <f t="shared" si="3"/>
        <v>344</v>
      </c>
      <c r="AM8" s="7">
        <f t="shared" si="3"/>
        <v>329</v>
      </c>
    </row>
    <row r="9" spans="1:39" x14ac:dyDescent="0.3">
      <c r="A9" s="51" t="s">
        <v>31</v>
      </c>
      <c r="B9" s="16" t="s">
        <v>4</v>
      </c>
      <c r="C9" s="17">
        <v>181</v>
      </c>
      <c r="D9" s="18">
        <v>205</v>
      </c>
      <c r="E9" s="18">
        <v>239</v>
      </c>
      <c r="F9" s="18">
        <v>267</v>
      </c>
      <c r="G9" s="18">
        <v>291</v>
      </c>
      <c r="H9" s="18">
        <v>320</v>
      </c>
      <c r="I9" s="18">
        <v>340</v>
      </c>
      <c r="J9" s="18">
        <v>349</v>
      </c>
      <c r="K9" s="18">
        <v>369</v>
      </c>
      <c r="L9" s="18">
        <v>378</v>
      </c>
      <c r="M9" s="18">
        <v>383</v>
      </c>
      <c r="N9" s="18">
        <v>381</v>
      </c>
      <c r="O9" s="18">
        <v>379</v>
      </c>
      <c r="P9" s="18">
        <v>376</v>
      </c>
      <c r="Q9" s="18">
        <v>357</v>
      </c>
      <c r="R9" s="18">
        <v>352</v>
      </c>
      <c r="S9" s="18">
        <v>344</v>
      </c>
      <c r="T9" s="58">
        <v>329</v>
      </c>
      <c r="U9" s="3" t="s">
        <v>5</v>
      </c>
      <c r="V9" s="7">
        <f t="shared" si="1"/>
        <v>26</v>
      </c>
      <c r="W9" s="7">
        <f t="shared" si="1"/>
        <v>39</v>
      </c>
      <c r="X9" s="7">
        <f t="shared" si="1"/>
        <v>29</v>
      </c>
      <c r="Y9" s="7">
        <f t="shared" si="1"/>
        <v>31</v>
      </c>
      <c r="Z9" s="7">
        <f t="shared" si="1"/>
        <v>37</v>
      </c>
      <c r="AA9" s="7">
        <f t="shared" si="1"/>
        <v>37</v>
      </c>
      <c r="AB9" s="7">
        <f t="shared" si="1"/>
        <v>35</v>
      </c>
      <c r="AC9" s="7">
        <f t="shared" si="1"/>
        <v>43</v>
      </c>
      <c r="AD9" s="7">
        <f t="shared" si="1"/>
        <v>45</v>
      </c>
      <c r="AE9" s="7">
        <f t="shared" si="1"/>
        <v>48</v>
      </c>
      <c r="AF9" s="7">
        <f t="shared" si="2"/>
        <v>41</v>
      </c>
      <c r="AG9" s="7">
        <f t="shared" si="3"/>
        <v>39</v>
      </c>
      <c r="AH9" s="7">
        <f t="shared" si="3"/>
        <v>36</v>
      </c>
      <c r="AI9" s="7">
        <f t="shared" si="3"/>
        <v>37</v>
      </c>
      <c r="AJ9" s="7">
        <f t="shared" si="3"/>
        <v>36</v>
      </c>
      <c r="AK9" s="7">
        <f t="shared" si="3"/>
        <v>37</v>
      </c>
      <c r="AL9" s="7">
        <f t="shared" si="3"/>
        <v>33</v>
      </c>
      <c r="AM9" s="7">
        <f t="shared" si="3"/>
        <v>36</v>
      </c>
    </row>
    <row r="10" spans="1:39" ht="22.5" x14ac:dyDescent="0.3">
      <c r="A10" s="51"/>
      <c r="B10" s="16" t="s">
        <v>5</v>
      </c>
      <c r="C10" s="17">
        <v>26</v>
      </c>
      <c r="D10" s="18">
        <v>39</v>
      </c>
      <c r="E10" s="18">
        <v>29</v>
      </c>
      <c r="F10" s="18">
        <v>31</v>
      </c>
      <c r="G10" s="18">
        <v>37</v>
      </c>
      <c r="H10" s="18">
        <v>37</v>
      </c>
      <c r="I10" s="18">
        <v>35</v>
      </c>
      <c r="J10" s="18">
        <v>43</v>
      </c>
      <c r="K10" s="18">
        <v>45</v>
      </c>
      <c r="L10" s="18">
        <v>48</v>
      </c>
      <c r="M10" s="18">
        <v>41</v>
      </c>
      <c r="N10" s="18">
        <v>39</v>
      </c>
      <c r="O10" s="18">
        <v>36</v>
      </c>
      <c r="P10" s="18">
        <v>37</v>
      </c>
      <c r="Q10" s="18">
        <v>36</v>
      </c>
      <c r="R10" s="18">
        <v>37</v>
      </c>
      <c r="S10" s="18">
        <v>33</v>
      </c>
      <c r="T10" s="58">
        <v>36</v>
      </c>
      <c r="U10" s="3" t="s">
        <v>6</v>
      </c>
      <c r="V10" s="7">
        <f t="shared" ref="V10:AE10" si="4">C12</f>
        <v>166</v>
      </c>
      <c r="W10" s="7">
        <f t="shared" si="4"/>
        <v>244</v>
      </c>
      <c r="X10" s="7">
        <f t="shared" si="4"/>
        <v>275</v>
      </c>
      <c r="Y10" s="7">
        <f t="shared" si="4"/>
        <v>386</v>
      </c>
      <c r="Z10" s="7">
        <f t="shared" si="4"/>
        <v>461</v>
      </c>
      <c r="AA10" s="7">
        <f t="shared" si="4"/>
        <v>495</v>
      </c>
      <c r="AB10" s="7">
        <f t="shared" si="4"/>
        <v>524</v>
      </c>
      <c r="AC10" s="7">
        <f t="shared" si="4"/>
        <v>556</v>
      </c>
      <c r="AD10" s="7">
        <f t="shared" si="4"/>
        <v>549</v>
      </c>
      <c r="AE10" s="7">
        <f t="shared" si="4"/>
        <v>544</v>
      </c>
      <c r="AF10" s="7">
        <f t="shared" ref="AF10:AF12" si="5">M12</f>
        <v>515</v>
      </c>
      <c r="AG10" s="7">
        <f t="shared" ref="AG10:AM12" si="6">N12</f>
        <v>500</v>
      </c>
      <c r="AH10" s="7">
        <f t="shared" si="6"/>
        <v>492</v>
      </c>
      <c r="AI10" s="7">
        <f t="shared" si="6"/>
        <v>474</v>
      </c>
      <c r="AJ10" s="7">
        <f t="shared" si="6"/>
        <v>439</v>
      </c>
      <c r="AK10" s="7">
        <f t="shared" si="6"/>
        <v>423</v>
      </c>
      <c r="AL10" s="7">
        <f t="shared" si="6"/>
        <v>408</v>
      </c>
      <c r="AM10" s="7">
        <f t="shared" si="6"/>
        <v>405</v>
      </c>
    </row>
    <row r="11" spans="1:39" x14ac:dyDescent="0.3">
      <c r="A11" s="51"/>
      <c r="B11" s="16" t="s">
        <v>2</v>
      </c>
      <c r="C11" s="17">
        <f>SUM(C9:C10)</f>
        <v>207</v>
      </c>
      <c r="D11" s="18">
        <v>244</v>
      </c>
      <c r="E11" s="18">
        <v>268</v>
      </c>
      <c r="F11" s="18">
        <v>298</v>
      </c>
      <c r="G11" s="18">
        <v>328</v>
      </c>
      <c r="H11" s="18">
        <v>357</v>
      </c>
      <c r="I11" s="18">
        <v>375</v>
      </c>
      <c r="J11" s="18">
        <v>392</v>
      </c>
      <c r="K11" s="18">
        <v>414</v>
      </c>
      <c r="L11" s="18">
        <v>426</v>
      </c>
      <c r="M11" s="18">
        <v>424</v>
      </c>
      <c r="N11" s="18">
        <v>420</v>
      </c>
      <c r="O11" s="18">
        <v>415</v>
      </c>
      <c r="P11" s="18">
        <v>413</v>
      </c>
      <c r="Q11" s="18">
        <v>393</v>
      </c>
      <c r="R11" s="18">
        <v>389</v>
      </c>
      <c r="S11" s="18">
        <v>377</v>
      </c>
      <c r="T11" s="59">
        <v>365</v>
      </c>
      <c r="U11" s="3" t="s">
        <v>7</v>
      </c>
      <c r="V11" s="7">
        <f t="shared" ref="V11:V12" si="7">C13</f>
        <v>78</v>
      </c>
      <c r="W11" s="7">
        <f t="shared" ref="W11:AE12" si="8">D13</f>
        <v>92</v>
      </c>
      <c r="X11" s="7">
        <f t="shared" si="8"/>
        <v>107</v>
      </c>
      <c r="Y11" s="7">
        <f t="shared" si="8"/>
        <v>203</v>
      </c>
      <c r="Z11" s="7">
        <f t="shared" si="8"/>
        <v>376</v>
      </c>
      <c r="AA11" s="7">
        <f t="shared" si="8"/>
        <v>494</v>
      </c>
      <c r="AB11" s="7">
        <f t="shared" si="8"/>
        <v>703</v>
      </c>
      <c r="AC11" s="7">
        <f t="shared" si="8"/>
        <v>1038</v>
      </c>
      <c r="AD11" s="7">
        <f t="shared" si="8"/>
        <v>882</v>
      </c>
      <c r="AE11" s="7">
        <f t="shared" si="8"/>
        <v>792</v>
      </c>
      <c r="AF11" s="7">
        <f t="shared" si="5"/>
        <v>707</v>
      </c>
      <c r="AG11" s="7">
        <f t="shared" si="6"/>
        <v>741</v>
      </c>
      <c r="AH11" s="7">
        <f t="shared" si="6"/>
        <v>842</v>
      </c>
      <c r="AI11" s="7">
        <f t="shared" si="6"/>
        <v>1098</v>
      </c>
      <c r="AJ11" s="7">
        <f t="shared" si="6"/>
        <v>1134</v>
      </c>
      <c r="AK11" s="7">
        <f t="shared" si="6"/>
        <v>1343</v>
      </c>
      <c r="AL11" s="7">
        <f t="shared" si="6"/>
        <v>1528</v>
      </c>
      <c r="AM11" s="7">
        <f t="shared" si="6"/>
        <v>1625</v>
      </c>
    </row>
    <row r="12" spans="1:39" ht="22.5" x14ac:dyDescent="0.3">
      <c r="A12" s="51" t="s">
        <v>6</v>
      </c>
      <c r="B12" s="51"/>
      <c r="C12" s="17">
        <v>166</v>
      </c>
      <c r="D12" s="18">
        <v>244</v>
      </c>
      <c r="E12" s="18">
        <v>275</v>
      </c>
      <c r="F12" s="18">
        <v>386</v>
      </c>
      <c r="G12" s="18">
        <v>461</v>
      </c>
      <c r="H12" s="18">
        <v>495</v>
      </c>
      <c r="I12" s="18">
        <v>524</v>
      </c>
      <c r="J12" s="18">
        <v>556</v>
      </c>
      <c r="K12" s="18">
        <v>549</v>
      </c>
      <c r="L12" s="18">
        <v>544</v>
      </c>
      <c r="M12" s="18">
        <v>515</v>
      </c>
      <c r="N12" s="18">
        <v>500</v>
      </c>
      <c r="O12" s="18">
        <v>492</v>
      </c>
      <c r="P12" s="18">
        <v>474</v>
      </c>
      <c r="Q12" s="18">
        <v>439</v>
      </c>
      <c r="R12" s="18">
        <v>423</v>
      </c>
      <c r="S12" s="18">
        <v>408</v>
      </c>
      <c r="T12" s="58">
        <v>405</v>
      </c>
      <c r="U12" s="3" t="s">
        <v>8</v>
      </c>
      <c r="V12" s="7">
        <f t="shared" si="7"/>
        <v>570</v>
      </c>
      <c r="W12" s="7">
        <f t="shared" si="8"/>
        <v>681</v>
      </c>
      <c r="X12" s="7">
        <f t="shared" si="8"/>
        <v>713</v>
      </c>
      <c r="Y12" s="7">
        <f t="shared" si="8"/>
        <v>761</v>
      </c>
      <c r="Z12" s="7">
        <f t="shared" si="8"/>
        <v>774</v>
      </c>
      <c r="AA12" s="7">
        <f t="shared" si="8"/>
        <v>727</v>
      </c>
      <c r="AB12" s="7">
        <f t="shared" si="8"/>
        <v>687</v>
      </c>
      <c r="AC12" s="7">
        <f t="shared" si="8"/>
        <v>669</v>
      </c>
      <c r="AD12" s="7">
        <f t="shared" si="8"/>
        <v>626</v>
      </c>
      <c r="AE12" s="7">
        <f t="shared" si="8"/>
        <v>608</v>
      </c>
      <c r="AF12" s="7">
        <f t="shared" si="5"/>
        <v>579</v>
      </c>
      <c r="AG12" s="7">
        <f t="shared" si="6"/>
        <v>586</v>
      </c>
      <c r="AH12" s="7">
        <f t="shared" si="6"/>
        <v>595</v>
      </c>
      <c r="AI12" s="7">
        <f t="shared" si="6"/>
        <v>594</v>
      </c>
      <c r="AJ12" s="7">
        <f t="shared" si="6"/>
        <v>561</v>
      </c>
      <c r="AK12" s="7">
        <f t="shared" si="6"/>
        <v>564</v>
      </c>
      <c r="AL12" s="7">
        <f t="shared" si="6"/>
        <v>539</v>
      </c>
      <c r="AM12" s="7">
        <f t="shared" si="6"/>
        <v>518</v>
      </c>
    </row>
    <row r="13" spans="1:39" x14ac:dyDescent="0.3">
      <c r="A13" s="51" t="s">
        <v>7</v>
      </c>
      <c r="B13" s="51"/>
      <c r="C13" s="17">
        <v>78</v>
      </c>
      <c r="D13" s="18">
        <v>92</v>
      </c>
      <c r="E13" s="18">
        <v>107</v>
      </c>
      <c r="F13" s="18">
        <v>203</v>
      </c>
      <c r="G13" s="18">
        <v>376</v>
      </c>
      <c r="H13" s="18">
        <v>494</v>
      </c>
      <c r="I13" s="18">
        <v>703</v>
      </c>
      <c r="J13" s="18">
        <v>1038</v>
      </c>
      <c r="K13" s="18">
        <v>882</v>
      </c>
      <c r="L13" s="18">
        <v>792</v>
      </c>
      <c r="M13" s="18">
        <v>707</v>
      </c>
      <c r="N13" s="18">
        <v>741</v>
      </c>
      <c r="O13" s="18">
        <v>842</v>
      </c>
      <c r="P13" s="18">
        <v>1098</v>
      </c>
      <c r="Q13" s="18">
        <v>1134</v>
      </c>
      <c r="R13" s="18">
        <v>1343</v>
      </c>
      <c r="S13" s="18">
        <v>1528</v>
      </c>
      <c r="T13" s="58">
        <v>1625</v>
      </c>
      <c r="U13" s="8" t="s">
        <v>45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1</v>
      </c>
      <c r="AG13" s="8">
        <v>2</v>
      </c>
      <c r="AH13" s="8">
        <v>3</v>
      </c>
      <c r="AI13" s="8">
        <v>4</v>
      </c>
      <c r="AJ13" s="8">
        <v>5</v>
      </c>
      <c r="AK13" s="8">
        <v>6</v>
      </c>
      <c r="AL13" s="8">
        <v>6</v>
      </c>
      <c r="AM13" s="8">
        <v>6</v>
      </c>
    </row>
    <row r="14" spans="1:39" x14ac:dyDescent="0.3">
      <c r="A14" s="51" t="s">
        <v>40</v>
      </c>
      <c r="B14" s="51"/>
      <c r="C14" s="17">
        <v>570</v>
      </c>
      <c r="D14" s="18">
        <v>681</v>
      </c>
      <c r="E14" s="18">
        <v>713</v>
      </c>
      <c r="F14" s="18">
        <v>761</v>
      </c>
      <c r="G14" s="18">
        <v>774</v>
      </c>
      <c r="H14" s="18">
        <v>727</v>
      </c>
      <c r="I14" s="18">
        <v>687</v>
      </c>
      <c r="J14" s="18">
        <v>669</v>
      </c>
      <c r="K14" s="18">
        <v>626</v>
      </c>
      <c r="L14" s="18">
        <v>608</v>
      </c>
      <c r="M14" s="18">
        <v>579</v>
      </c>
      <c r="N14" s="18">
        <v>586</v>
      </c>
      <c r="O14" s="18">
        <v>595</v>
      </c>
      <c r="P14" s="18">
        <v>594</v>
      </c>
      <c r="Q14" s="18">
        <v>561</v>
      </c>
      <c r="R14" s="18">
        <v>564</v>
      </c>
      <c r="S14" s="18">
        <v>539</v>
      </c>
      <c r="T14" s="58">
        <v>518</v>
      </c>
      <c r="U14" s="3" t="s">
        <v>9</v>
      </c>
      <c r="V14" s="7">
        <f t="shared" ref="V14:AE14" si="9">C16</f>
        <v>314</v>
      </c>
      <c r="W14" s="7">
        <f t="shared" si="9"/>
        <v>358</v>
      </c>
      <c r="X14" s="7">
        <f t="shared" si="9"/>
        <v>379</v>
      </c>
      <c r="Y14" s="7">
        <f t="shared" si="9"/>
        <v>384</v>
      </c>
      <c r="Z14" s="7">
        <f t="shared" si="9"/>
        <v>391</v>
      </c>
      <c r="AA14" s="7">
        <f t="shared" si="9"/>
        <v>395</v>
      </c>
      <c r="AB14" s="7">
        <f t="shared" si="9"/>
        <v>387</v>
      </c>
      <c r="AC14" s="7">
        <f t="shared" si="9"/>
        <v>393</v>
      </c>
      <c r="AD14" s="7">
        <f t="shared" si="9"/>
        <v>358</v>
      </c>
      <c r="AE14" s="7">
        <f t="shared" si="9"/>
        <v>444</v>
      </c>
      <c r="AF14" s="7">
        <f t="shared" ref="AF14" si="10">M16</f>
        <v>424</v>
      </c>
      <c r="AG14" s="7">
        <f t="shared" ref="AG14:AM14" si="11">N16</f>
        <v>475</v>
      </c>
      <c r="AH14" s="7">
        <f t="shared" si="11"/>
        <v>471</v>
      </c>
      <c r="AI14" s="7">
        <f t="shared" si="11"/>
        <v>475</v>
      </c>
      <c r="AJ14" s="7">
        <f t="shared" si="11"/>
        <v>481</v>
      </c>
      <c r="AK14" s="7">
        <f t="shared" si="11"/>
        <v>501</v>
      </c>
      <c r="AL14" s="7">
        <f t="shared" si="11"/>
        <v>495</v>
      </c>
      <c r="AM14" s="7">
        <f t="shared" si="11"/>
        <v>499</v>
      </c>
    </row>
    <row r="15" spans="1:39" x14ac:dyDescent="0.3">
      <c r="A15" s="48" t="s">
        <v>41</v>
      </c>
      <c r="B15" s="49"/>
      <c r="C15" s="32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17</v>
      </c>
      <c r="N15" s="33">
        <v>17</v>
      </c>
      <c r="O15" s="33">
        <v>17</v>
      </c>
      <c r="P15" s="33">
        <v>17</v>
      </c>
      <c r="Q15" s="33">
        <v>17</v>
      </c>
      <c r="R15" s="33">
        <v>17</v>
      </c>
      <c r="S15" s="33">
        <v>17</v>
      </c>
      <c r="T15" s="58">
        <v>17</v>
      </c>
      <c r="U15" s="44"/>
      <c r="V15" s="44"/>
      <c r="W15" s="44"/>
      <c r="X15" s="44"/>
      <c r="Y15" s="44"/>
      <c r="Z15" s="44"/>
      <c r="AA15" s="44"/>
      <c r="AB15" s="44"/>
      <c r="AC15" s="44"/>
      <c r="AD15" s="8"/>
      <c r="AE15" s="8"/>
      <c r="AF15" s="31"/>
      <c r="AG15" s="31"/>
      <c r="AH15" s="31"/>
      <c r="AI15" s="31"/>
      <c r="AJ15" s="31"/>
      <c r="AK15" s="31"/>
      <c r="AL15" s="31"/>
      <c r="AM15" s="31"/>
    </row>
    <row r="16" spans="1:39" ht="17.25" thickBot="1" x14ac:dyDescent="0.35">
      <c r="A16" s="52" t="s">
        <v>9</v>
      </c>
      <c r="B16" s="52"/>
      <c r="C16" s="19">
        <v>314</v>
      </c>
      <c r="D16" s="20">
        <v>358</v>
      </c>
      <c r="E16" s="20">
        <v>379</v>
      </c>
      <c r="F16" s="20">
        <v>384</v>
      </c>
      <c r="G16" s="20">
        <v>391</v>
      </c>
      <c r="H16" s="20">
        <v>395</v>
      </c>
      <c r="I16" s="20">
        <v>387</v>
      </c>
      <c r="J16" s="20">
        <v>393</v>
      </c>
      <c r="K16" s="20">
        <v>358</v>
      </c>
      <c r="L16" s="20">
        <v>444</v>
      </c>
      <c r="M16" s="20">
        <v>424</v>
      </c>
      <c r="N16" s="20">
        <v>475</v>
      </c>
      <c r="O16" s="20">
        <v>471</v>
      </c>
      <c r="P16" s="20">
        <v>475</v>
      </c>
      <c r="Q16" s="20">
        <v>481</v>
      </c>
      <c r="R16" s="20">
        <v>501</v>
      </c>
      <c r="S16" s="20">
        <v>495</v>
      </c>
      <c r="T16" s="60">
        <v>499</v>
      </c>
      <c r="U16" s="44"/>
      <c r="V16" s="44"/>
      <c r="W16" s="44"/>
      <c r="X16" s="44"/>
      <c r="Y16" s="44"/>
      <c r="Z16" s="44"/>
      <c r="AA16" s="44"/>
      <c r="AB16" s="44"/>
      <c r="AC16" s="44"/>
      <c r="AD16" s="8"/>
      <c r="AE16" s="8"/>
      <c r="AF16" s="31"/>
      <c r="AG16" s="31"/>
      <c r="AH16" s="31"/>
      <c r="AI16" s="31"/>
      <c r="AJ16" s="31"/>
      <c r="AK16" s="31"/>
      <c r="AL16" s="31"/>
      <c r="AM16" s="31"/>
    </row>
    <row r="17" spans="1:40" x14ac:dyDescent="0.3">
      <c r="U17" s="8"/>
      <c r="V17" s="44"/>
      <c r="W17" s="44"/>
      <c r="X17" s="44"/>
      <c r="Y17" s="44"/>
      <c r="Z17" s="44"/>
      <c r="AA17" s="44"/>
      <c r="AB17" s="44"/>
      <c r="AC17" s="44"/>
      <c r="AD17" s="44"/>
      <c r="AE17" s="8"/>
      <c r="AF17" s="8"/>
      <c r="AG17" s="45"/>
      <c r="AH17" s="45"/>
      <c r="AI17" s="45"/>
      <c r="AJ17" s="45"/>
      <c r="AK17" s="45"/>
      <c r="AL17" s="31"/>
      <c r="AM17" s="31"/>
    </row>
    <row r="18" spans="1:40" x14ac:dyDescent="0.3">
      <c r="A18" s="47" t="s">
        <v>38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34"/>
      <c r="O18" s="35"/>
      <c r="P18" s="39"/>
      <c r="Q18" s="40"/>
      <c r="R18" s="41"/>
      <c r="S18" s="42"/>
      <c r="T18" s="46"/>
      <c r="U18" s="8"/>
      <c r="V18" s="44"/>
      <c r="W18" s="44"/>
      <c r="X18" s="44"/>
      <c r="Y18" s="44"/>
      <c r="Z18" s="44"/>
      <c r="AA18" s="44"/>
      <c r="AB18" s="44"/>
      <c r="AC18" s="44"/>
      <c r="AD18" s="44"/>
      <c r="AE18" s="8"/>
      <c r="AF18" s="8"/>
      <c r="AG18" s="31"/>
      <c r="AH18" s="31"/>
      <c r="AI18" s="31"/>
      <c r="AJ18" s="31"/>
      <c r="AK18" s="31"/>
      <c r="AL18" s="31"/>
      <c r="AM18" s="31"/>
      <c r="AN18" s="5"/>
    </row>
    <row r="19" spans="1:40" x14ac:dyDescent="0.3">
      <c r="J19" s="10"/>
      <c r="K19" s="10"/>
      <c r="L19" s="10"/>
      <c r="N19" s="10" t="s">
        <v>29</v>
      </c>
      <c r="O19" s="10"/>
      <c r="P19" s="10"/>
      <c r="Q19" s="10"/>
      <c r="R19" s="10"/>
      <c r="S19" s="10"/>
      <c r="T19" s="10"/>
      <c r="U19" s="8"/>
      <c r="V19" s="44"/>
      <c r="W19" s="44"/>
      <c r="X19" s="44"/>
      <c r="Y19" s="44"/>
      <c r="Z19" s="44"/>
      <c r="AA19" s="44"/>
      <c r="AB19" s="44"/>
      <c r="AC19" s="44"/>
      <c r="AD19" s="44"/>
      <c r="AE19" s="8"/>
      <c r="AF19" s="8"/>
      <c r="AG19" s="31"/>
      <c r="AH19" s="31"/>
      <c r="AI19" s="31"/>
      <c r="AJ19" s="31"/>
      <c r="AK19" s="31"/>
      <c r="AL19" s="31"/>
      <c r="AM19" s="31"/>
      <c r="AN19" s="5"/>
    </row>
    <row r="20" spans="1:40" ht="17.25" thickBot="1" x14ac:dyDescent="0.35">
      <c r="A20" s="53"/>
      <c r="B20" s="53"/>
      <c r="C20" s="11">
        <v>2007</v>
      </c>
      <c r="D20" s="11">
        <v>2008</v>
      </c>
      <c r="E20" s="12">
        <v>2009</v>
      </c>
      <c r="F20" s="12">
        <v>2010</v>
      </c>
      <c r="G20" s="12">
        <v>2011</v>
      </c>
      <c r="H20" s="13">
        <v>2012</v>
      </c>
      <c r="I20" s="13">
        <v>2013</v>
      </c>
      <c r="J20" s="13">
        <v>2014</v>
      </c>
      <c r="K20" s="13">
        <v>2015</v>
      </c>
      <c r="L20" s="13">
        <v>2016</v>
      </c>
      <c r="M20" s="13">
        <v>2017</v>
      </c>
      <c r="N20" s="13">
        <v>2018</v>
      </c>
      <c r="O20" s="13">
        <v>2019</v>
      </c>
      <c r="P20" s="13">
        <v>2020</v>
      </c>
      <c r="Q20" s="13">
        <v>2021</v>
      </c>
      <c r="R20" s="13">
        <v>2022</v>
      </c>
      <c r="S20" s="13">
        <v>2023</v>
      </c>
      <c r="T20" s="43">
        <v>2024</v>
      </c>
      <c r="U20" s="2"/>
      <c r="V20" s="2">
        <v>2007</v>
      </c>
      <c r="W20" s="2">
        <v>2008</v>
      </c>
      <c r="X20" s="2">
        <v>2009</v>
      </c>
      <c r="Y20" s="2">
        <v>2010</v>
      </c>
      <c r="Z20" s="2">
        <v>2011</v>
      </c>
      <c r="AA20" s="2">
        <v>2012</v>
      </c>
      <c r="AB20" s="2">
        <v>2013</v>
      </c>
      <c r="AC20" s="2">
        <v>2014</v>
      </c>
      <c r="AD20" s="2">
        <v>2015</v>
      </c>
      <c r="AE20" s="2">
        <v>2016</v>
      </c>
      <c r="AF20" s="2">
        <v>2017</v>
      </c>
      <c r="AG20" s="2">
        <v>2018</v>
      </c>
      <c r="AH20" s="2">
        <v>2019</v>
      </c>
      <c r="AI20" s="2">
        <v>2020</v>
      </c>
      <c r="AJ20" s="2">
        <v>2021</v>
      </c>
      <c r="AK20" s="2">
        <v>2022</v>
      </c>
      <c r="AL20" s="2">
        <v>2023</v>
      </c>
      <c r="AM20" s="31">
        <v>2024</v>
      </c>
      <c r="AN20" s="5"/>
    </row>
    <row r="21" spans="1:40" ht="17.25" thickBot="1" x14ac:dyDescent="0.35">
      <c r="A21" s="54" t="s">
        <v>0</v>
      </c>
      <c r="B21" s="54"/>
      <c r="C21" s="26">
        <f>SUM(C22,C26)</f>
        <v>2221</v>
      </c>
      <c r="D21" s="26">
        <f t="shared" ref="D21:L21" si="12">SUM(D22,D26)</f>
        <v>2620</v>
      </c>
      <c r="E21" s="26">
        <f t="shared" si="12"/>
        <v>2807</v>
      </c>
      <c r="F21" s="26">
        <f t="shared" si="12"/>
        <v>3213</v>
      </c>
      <c r="G21" s="26">
        <f t="shared" si="12"/>
        <v>3591</v>
      </c>
      <c r="H21" s="26">
        <f t="shared" si="12"/>
        <v>3768</v>
      </c>
      <c r="I21" s="26">
        <f t="shared" si="12"/>
        <v>3965</v>
      </c>
      <c r="J21" s="26">
        <f t="shared" si="12"/>
        <v>4342</v>
      </c>
      <c r="K21" s="26">
        <f t="shared" si="12"/>
        <v>4144</v>
      </c>
      <c r="L21" s="26">
        <f t="shared" si="12"/>
        <v>4153</v>
      </c>
      <c r="M21" s="26">
        <f t="shared" ref="M21:N21" si="13">SUM(M22,M26)</f>
        <v>4032</v>
      </c>
      <c r="N21" s="26">
        <f t="shared" si="13"/>
        <v>4169</v>
      </c>
      <c r="O21" s="26">
        <f t="shared" ref="O21:P21" si="14">SUM(O22,O26)</f>
        <v>4295</v>
      </c>
      <c r="P21" s="26">
        <f t="shared" si="14"/>
        <v>4541</v>
      </c>
      <c r="Q21" s="26">
        <f t="shared" ref="Q21:R21" si="15">SUM(Q22,Q26)</f>
        <v>4493</v>
      </c>
      <c r="R21" s="26">
        <f t="shared" si="15"/>
        <v>4869</v>
      </c>
      <c r="S21" s="26">
        <v>5029</v>
      </c>
      <c r="T21" s="61">
        <v>5145</v>
      </c>
      <c r="U21" s="2" t="s">
        <v>0</v>
      </c>
      <c r="V21" s="7">
        <f t="shared" ref="V21:AM24" si="16">C21</f>
        <v>2221</v>
      </c>
      <c r="W21" s="7">
        <f t="shared" si="16"/>
        <v>2620</v>
      </c>
      <c r="X21" s="7">
        <f t="shared" si="16"/>
        <v>2807</v>
      </c>
      <c r="Y21" s="7">
        <f t="shared" si="16"/>
        <v>3213</v>
      </c>
      <c r="Z21" s="7">
        <f t="shared" si="16"/>
        <v>3591</v>
      </c>
      <c r="AA21" s="7">
        <f t="shared" si="16"/>
        <v>3768</v>
      </c>
      <c r="AB21" s="7">
        <f t="shared" si="16"/>
        <v>3965</v>
      </c>
      <c r="AC21" s="7">
        <f t="shared" si="16"/>
        <v>4342</v>
      </c>
      <c r="AD21" s="7">
        <f t="shared" si="16"/>
        <v>4144</v>
      </c>
      <c r="AE21" s="7">
        <f t="shared" si="16"/>
        <v>4153</v>
      </c>
      <c r="AF21" s="7">
        <f t="shared" si="16"/>
        <v>4032</v>
      </c>
      <c r="AG21" s="7">
        <f t="shared" si="16"/>
        <v>4169</v>
      </c>
      <c r="AH21" s="7">
        <f t="shared" si="16"/>
        <v>4295</v>
      </c>
      <c r="AI21" s="7">
        <f t="shared" si="16"/>
        <v>4541</v>
      </c>
      <c r="AJ21" s="7">
        <f t="shared" si="16"/>
        <v>4493</v>
      </c>
      <c r="AK21" s="7">
        <f t="shared" si="16"/>
        <v>4869</v>
      </c>
      <c r="AL21" s="7">
        <f t="shared" si="16"/>
        <v>5029</v>
      </c>
      <c r="AM21" s="7">
        <f t="shared" si="16"/>
        <v>5145</v>
      </c>
      <c r="AN21" s="5"/>
    </row>
    <row r="22" spans="1:40" x14ac:dyDescent="0.3">
      <c r="A22" s="56" t="s">
        <v>32</v>
      </c>
      <c r="B22" s="29" t="s">
        <v>10</v>
      </c>
      <c r="C22" s="30">
        <f>SUM(C23:C25)</f>
        <v>1302</v>
      </c>
      <c r="D22" s="30">
        <f t="shared" ref="D22:L22" si="17">SUM(D23:D25)</f>
        <v>1529</v>
      </c>
      <c r="E22" s="30">
        <f t="shared" si="17"/>
        <v>1649</v>
      </c>
      <c r="F22" s="30">
        <f t="shared" si="17"/>
        <v>1895</v>
      </c>
      <c r="G22" s="30">
        <f t="shared" si="17"/>
        <v>2117</v>
      </c>
      <c r="H22" s="30">
        <f t="shared" si="17"/>
        <v>2201</v>
      </c>
      <c r="I22" s="30">
        <f t="shared" si="17"/>
        <v>2324</v>
      </c>
      <c r="J22" s="30">
        <f t="shared" si="17"/>
        <v>2560</v>
      </c>
      <c r="K22" s="30">
        <f t="shared" si="17"/>
        <v>2502</v>
      </c>
      <c r="L22" s="30">
        <f t="shared" si="17"/>
        <v>2510</v>
      </c>
      <c r="M22" s="30">
        <f t="shared" ref="M22" si="18">SUM(M23:M25)</f>
        <v>2429</v>
      </c>
      <c r="N22" s="30">
        <v>2593</v>
      </c>
      <c r="O22" s="30">
        <v>2757</v>
      </c>
      <c r="P22" s="30">
        <v>2979</v>
      </c>
      <c r="Q22" s="30">
        <v>2962</v>
      </c>
      <c r="R22" s="30">
        <f>SUM(R23:R25)</f>
        <v>3268</v>
      </c>
      <c r="S22" s="30">
        <v>3348</v>
      </c>
      <c r="T22" s="62">
        <f>T24+T23+T25</f>
        <v>3435</v>
      </c>
      <c r="U22" s="3" t="s">
        <v>35</v>
      </c>
      <c r="V22" s="7">
        <f t="shared" si="16"/>
        <v>1302</v>
      </c>
      <c r="W22" s="7">
        <f t="shared" si="16"/>
        <v>1529</v>
      </c>
      <c r="X22" s="7">
        <f t="shared" si="16"/>
        <v>1649</v>
      </c>
      <c r="Y22" s="7">
        <f t="shared" si="16"/>
        <v>1895</v>
      </c>
      <c r="Z22" s="7">
        <f t="shared" si="16"/>
        <v>2117</v>
      </c>
      <c r="AA22" s="7">
        <f t="shared" si="16"/>
        <v>2201</v>
      </c>
      <c r="AB22" s="7">
        <f t="shared" si="16"/>
        <v>2324</v>
      </c>
      <c r="AC22" s="7">
        <f t="shared" si="16"/>
        <v>2560</v>
      </c>
      <c r="AD22" s="7">
        <f t="shared" si="16"/>
        <v>2502</v>
      </c>
      <c r="AE22" s="7">
        <f t="shared" si="16"/>
        <v>2510</v>
      </c>
      <c r="AF22" s="7">
        <f t="shared" si="16"/>
        <v>2429</v>
      </c>
      <c r="AG22" s="7">
        <f t="shared" si="16"/>
        <v>2593</v>
      </c>
      <c r="AH22" s="7">
        <f t="shared" si="16"/>
        <v>2757</v>
      </c>
      <c r="AI22" s="7">
        <f t="shared" si="16"/>
        <v>2979</v>
      </c>
      <c r="AJ22" s="7">
        <f t="shared" si="16"/>
        <v>2962</v>
      </c>
      <c r="AK22" s="7">
        <f t="shared" si="16"/>
        <v>3268</v>
      </c>
      <c r="AL22" s="7">
        <f t="shared" si="16"/>
        <v>3348</v>
      </c>
      <c r="AM22" s="7">
        <f t="shared" si="16"/>
        <v>3435</v>
      </c>
      <c r="AN22" s="5"/>
    </row>
    <row r="23" spans="1:40" x14ac:dyDescent="0.3">
      <c r="A23" s="51"/>
      <c r="B23" s="16" t="s">
        <v>11</v>
      </c>
      <c r="C23" s="17">
        <v>802</v>
      </c>
      <c r="D23" s="22">
        <v>955</v>
      </c>
      <c r="E23" s="21">
        <v>1027</v>
      </c>
      <c r="F23" s="21">
        <v>1177</v>
      </c>
      <c r="G23" s="21">
        <v>1303</v>
      </c>
      <c r="H23" s="21">
        <v>1354</v>
      </c>
      <c r="I23" s="21">
        <v>1387</v>
      </c>
      <c r="J23" s="21">
        <v>1515</v>
      </c>
      <c r="K23" s="21">
        <v>1557</v>
      </c>
      <c r="L23" s="21">
        <v>1565</v>
      </c>
      <c r="M23" s="21">
        <v>1549</v>
      </c>
      <c r="N23" s="21">
        <v>1640</v>
      </c>
      <c r="O23" s="21">
        <v>1744</v>
      </c>
      <c r="P23" s="21">
        <v>1856</v>
      </c>
      <c r="Q23" s="21">
        <v>1812</v>
      </c>
      <c r="R23" s="21">
        <v>1996</v>
      </c>
      <c r="S23" s="21">
        <v>1918</v>
      </c>
      <c r="T23" s="63">
        <v>1929</v>
      </c>
      <c r="U23" s="3" t="s">
        <v>36</v>
      </c>
      <c r="V23" s="7">
        <f t="shared" ref="V23:AM25" si="19">C26</f>
        <v>919</v>
      </c>
      <c r="W23" s="7">
        <f t="shared" si="19"/>
        <v>1091</v>
      </c>
      <c r="X23" s="7">
        <f t="shared" si="19"/>
        <v>1158</v>
      </c>
      <c r="Y23" s="7">
        <f t="shared" si="19"/>
        <v>1318</v>
      </c>
      <c r="Z23" s="7">
        <f t="shared" si="19"/>
        <v>1474</v>
      </c>
      <c r="AA23" s="7">
        <f t="shared" si="19"/>
        <v>1567</v>
      </c>
      <c r="AB23" s="7">
        <f t="shared" si="19"/>
        <v>1641</v>
      </c>
      <c r="AC23" s="7">
        <f t="shared" si="19"/>
        <v>1782</v>
      </c>
      <c r="AD23" s="7">
        <f t="shared" si="19"/>
        <v>1642</v>
      </c>
      <c r="AE23" s="7">
        <f t="shared" si="19"/>
        <v>1643</v>
      </c>
      <c r="AF23" s="7">
        <f t="shared" si="19"/>
        <v>1603</v>
      </c>
      <c r="AG23" s="7">
        <f t="shared" si="19"/>
        <v>1576</v>
      </c>
      <c r="AH23" s="7">
        <f t="shared" si="19"/>
        <v>1538</v>
      </c>
      <c r="AI23" s="7">
        <f t="shared" si="19"/>
        <v>1562</v>
      </c>
      <c r="AJ23" s="7">
        <f t="shared" si="19"/>
        <v>1531</v>
      </c>
      <c r="AK23" s="7">
        <f t="shared" si="19"/>
        <v>1601</v>
      </c>
      <c r="AL23" s="7">
        <f t="shared" si="19"/>
        <v>1681</v>
      </c>
      <c r="AM23" s="7">
        <f t="shared" si="19"/>
        <v>1710</v>
      </c>
      <c r="AN23" s="5"/>
    </row>
    <row r="24" spans="1:40" x14ac:dyDescent="0.3">
      <c r="A24" s="51"/>
      <c r="B24" s="16" t="s">
        <v>12</v>
      </c>
      <c r="C24" s="17">
        <v>88</v>
      </c>
      <c r="D24" s="22">
        <v>110</v>
      </c>
      <c r="E24" s="22">
        <v>104</v>
      </c>
      <c r="F24" s="22">
        <v>111</v>
      </c>
      <c r="G24" s="22">
        <v>130</v>
      </c>
      <c r="H24" s="22">
        <v>134</v>
      </c>
      <c r="I24" s="22">
        <v>142</v>
      </c>
      <c r="J24" s="22">
        <v>148</v>
      </c>
      <c r="K24" s="22">
        <v>148</v>
      </c>
      <c r="L24" s="22">
        <v>160</v>
      </c>
      <c r="M24" s="22">
        <v>145</v>
      </c>
      <c r="N24" s="22">
        <v>145</v>
      </c>
      <c r="O24" s="22">
        <v>135</v>
      </c>
      <c r="P24" s="22">
        <v>152</v>
      </c>
      <c r="Q24" s="22">
        <v>164</v>
      </c>
      <c r="R24" s="22">
        <v>190</v>
      </c>
      <c r="S24" s="22">
        <v>226</v>
      </c>
      <c r="T24" s="63">
        <v>243</v>
      </c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31"/>
      <c r="AH24" s="31"/>
      <c r="AI24" s="31"/>
      <c r="AJ24" s="31"/>
      <c r="AK24" s="31"/>
      <c r="AL24" s="31"/>
      <c r="AM24" s="31"/>
      <c r="AN24" s="5"/>
    </row>
    <row r="25" spans="1:40" ht="17.25" thickBot="1" x14ac:dyDescent="0.35">
      <c r="A25" s="52"/>
      <c r="B25" s="24" t="s">
        <v>13</v>
      </c>
      <c r="C25" s="19">
        <v>412</v>
      </c>
      <c r="D25" s="25">
        <v>464</v>
      </c>
      <c r="E25" s="25">
        <v>518</v>
      </c>
      <c r="F25" s="25">
        <v>607</v>
      </c>
      <c r="G25" s="25">
        <v>684</v>
      </c>
      <c r="H25" s="25">
        <v>713</v>
      </c>
      <c r="I25" s="25">
        <v>795</v>
      </c>
      <c r="J25" s="25">
        <v>897</v>
      </c>
      <c r="K25" s="25">
        <v>797</v>
      </c>
      <c r="L25" s="25">
        <v>785</v>
      </c>
      <c r="M25" s="25">
        <v>735</v>
      </c>
      <c r="N25" s="25">
        <v>808</v>
      </c>
      <c r="O25" s="25">
        <v>878</v>
      </c>
      <c r="P25" s="25">
        <v>971</v>
      </c>
      <c r="Q25" s="25">
        <v>986</v>
      </c>
      <c r="R25" s="25">
        <v>1082</v>
      </c>
      <c r="S25" s="25">
        <v>1204</v>
      </c>
      <c r="T25" s="64">
        <v>1263</v>
      </c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31"/>
      <c r="AH25" s="31"/>
      <c r="AI25" s="31"/>
      <c r="AJ25" s="31"/>
      <c r="AK25" s="31"/>
      <c r="AL25" s="31"/>
      <c r="AM25" s="31"/>
      <c r="AN25" s="5"/>
    </row>
    <row r="26" spans="1:40" x14ac:dyDescent="0.3">
      <c r="A26" s="50" t="s">
        <v>33</v>
      </c>
      <c r="B26" s="27" t="s">
        <v>10</v>
      </c>
      <c r="C26" s="28">
        <f>SUM(C27:C40)</f>
        <v>919</v>
      </c>
      <c r="D26" s="28">
        <f t="shared" ref="D26:L26" si="20">SUM(D27:D40)</f>
        <v>1091</v>
      </c>
      <c r="E26" s="28">
        <f t="shared" si="20"/>
        <v>1158</v>
      </c>
      <c r="F26" s="28">
        <f t="shared" si="20"/>
        <v>1318</v>
      </c>
      <c r="G26" s="28">
        <f t="shared" si="20"/>
        <v>1474</v>
      </c>
      <c r="H26" s="28">
        <f t="shared" si="20"/>
        <v>1567</v>
      </c>
      <c r="I26" s="28">
        <f t="shared" si="20"/>
        <v>1641</v>
      </c>
      <c r="J26" s="28">
        <f t="shared" si="20"/>
        <v>1782</v>
      </c>
      <c r="K26" s="28">
        <f t="shared" si="20"/>
        <v>1642</v>
      </c>
      <c r="L26" s="28">
        <f t="shared" si="20"/>
        <v>1643</v>
      </c>
      <c r="M26" s="28">
        <f t="shared" ref="M26" si="21">SUM(M27:M40)</f>
        <v>1603</v>
      </c>
      <c r="N26" s="28">
        <v>1576</v>
      </c>
      <c r="O26" s="28">
        <v>1538</v>
      </c>
      <c r="P26" s="28">
        <v>1562</v>
      </c>
      <c r="Q26" s="28">
        <v>1531</v>
      </c>
      <c r="R26" s="28">
        <f>SUM(R27:R40)</f>
        <v>1601</v>
      </c>
      <c r="S26" s="28">
        <v>1681</v>
      </c>
      <c r="T26" s="62">
        <f>SUM(T27:T40)</f>
        <v>1710</v>
      </c>
      <c r="AJ26" s="5"/>
      <c r="AK26" s="5"/>
      <c r="AL26" s="5"/>
      <c r="AM26" s="5"/>
      <c r="AN26" s="5"/>
    </row>
    <row r="27" spans="1:40" x14ac:dyDescent="0.3">
      <c r="A27" s="51"/>
      <c r="B27" s="16" t="s">
        <v>14</v>
      </c>
      <c r="C27" s="17">
        <v>130</v>
      </c>
      <c r="D27" s="22">
        <v>140</v>
      </c>
      <c r="E27" s="22">
        <v>137</v>
      </c>
      <c r="F27" s="22">
        <v>166</v>
      </c>
      <c r="G27" s="22">
        <v>204</v>
      </c>
      <c r="H27" s="22">
        <v>215</v>
      </c>
      <c r="I27" s="22">
        <v>217</v>
      </c>
      <c r="J27" s="22">
        <v>236</v>
      </c>
      <c r="K27" s="22">
        <v>215</v>
      </c>
      <c r="L27" s="22">
        <v>233</v>
      </c>
      <c r="M27" s="22">
        <v>237</v>
      </c>
      <c r="N27" s="22">
        <v>237</v>
      </c>
      <c r="O27" s="22">
        <v>233</v>
      </c>
      <c r="P27" s="22">
        <v>233</v>
      </c>
      <c r="Q27" s="22">
        <v>223</v>
      </c>
      <c r="R27" s="22">
        <v>240</v>
      </c>
      <c r="S27" s="22">
        <v>262</v>
      </c>
      <c r="T27" s="63">
        <v>263</v>
      </c>
      <c r="AJ27" s="5"/>
      <c r="AK27" s="5"/>
      <c r="AL27" s="5"/>
      <c r="AM27" s="5"/>
      <c r="AN27" s="5"/>
    </row>
    <row r="28" spans="1:40" x14ac:dyDescent="0.3">
      <c r="A28" s="51"/>
      <c r="B28" s="16" t="s">
        <v>15</v>
      </c>
      <c r="C28" s="17">
        <v>102</v>
      </c>
      <c r="D28" s="22">
        <v>125</v>
      </c>
      <c r="E28" s="22">
        <v>134</v>
      </c>
      <c r="F28" s="22">
        <v>152</v>
      </c>
      <c r="G28" s="22">
        <v>163</v>
      </c>
      <c r="H28" s="22">
        <v>175</v>
      </c>
      <c r="I28" s="22">
        <v>178</v>
      </c>
      <c r="J28" s="22">
        <v>176</v>
      </c>
      <c r="K28" s="22">
        <v>170</v>
      </c>
      <c r="L28" s="22">
        <v>153</v>
      </c>
      <c r="M28" s="22">
        <v>152</v>
      </c>
      <c r="N28" s="22">
        <v>152</v>
      </c>
      <c r="O28" s="22">
        <v>149</v>
      </c>
      <c r="P28" s="22">
        <v>150</v>
      </c>
      <c r="Q28" s="22">
        <v>151</v>
      </c>
      <c r="R28" s="22">
        <v>153</v>
      </c>
      <c r="S28" s="22">
        <v>160</v>
      </c>
      <c r="T28" s="63">
        <v>172</v>
      </c>
      <c r="AJ28" s="5"/>
      <c r="AK28" s="5"/>
      <c r="AL28" s="5"/>
      <c r="AM28" s="5"/>
      <c r="AN28" s="5"/>
    </row>
    <row r="29" spans="1:40" x14ac:dyDescent="0.3">
      <c r="A29" s="51"/>
      <c r="B29" s="16" t="s">
        <v>16</v>
      </c>
      <c r="C29" s="17">
        <v>57</v>
      </c>
      <c r="D29" s="22">
        <v>75</v>
      </c>
      <c r="E29" s="22">
        <v>76</v>
      </c>
      <c r="F29" s="22">
        <v>89</v>
      </c>
      <c r="G29" s="22">
        <v>98</v>
      </c>
      <c r="H29" s="22">
        <v>106</v>
      </c>
      <c r="I29" s="22">
        <v>132</v>
      </c>
      <c r="J29" s="22">
        <v>146</v>
      </c>
      <c r="K29" s="22">
        <v>144</v>
      </c>
      <c r="L29" s="22">
        <v>149</v>
      </c>
      <c r="M29" s="22">
        <v>134</v>
      </c>
      <c r="N29" s="22">
        <v>141</v>
      </c>
      <c r="O29" s="22">
        <v>125</v>
      </c>
      <c r="P29" s="22">
        <v>117</v>
      </c>
      <c r="Q29" s="22">
        <v>123</v>
      </c>
      <c r="R29" s="22">
        <v>130</v>
      </c>
      <c r="S29" s="22">
        <v>146</v>
      </c>
      <c r="T29" s="63">
        <v>153</v>
      </c>
    </row>
    <row r="30" spans="1:40" x14ac:dyDescent="0.3">
      <c r="A30" s="51"/>
      <c r="B30" s="16" t="s">
        <v>17</v>
      </c>
      <c r="C30" s="17">
        <v>65</v>
      </c>
      <c r="D30" s="22">
        <v>75</v>
      </c>
      <c r="E30" s="22">
        <v>90</v>
      </c>
      <c r="F30" s="22">
        <v>100</v>
      </c>
      <c r="G30" s="22">
        <v>100</v>
      </c>
      <c r="H30" s="22">
        <v>120</v>
      </c>
      <c r="I30" s="22">
        <v>120</v>
      </c>
      <c r="J30" s="22">
        <v>135</v>
      </c>
      <c r="K30" s="22">
        <v>116</v>
      </c>
      <c r="L30" s="22">
        <v>110</v>
      </c>
      <c r="M30" s="22">
        <v>108</v>
      </c>
      <c r="N30" s="22">
        <v>101</v>
      </c>
      <c r="O30" s="22">
        <v>97</v>
      </c>
      <c r="P30" s="22">
        <v>102</v>
      </c>
      <c r="Q30" s="22">
        <v>96</v>
      </c>
      <c r="R30" s="22">
        <v>103</v>
      </c>
      <c r="S30" s="22">
        <v>106</v>
      </c>
      <c r="T30" s="63">
        <v>110</v>
      </c>
    </row>
    <row r="31" spans="1:40" x14ac:dyDescent="0.3">
      <c r="A31" s="51"/>
      <c r="B31" s="16" t="s">
        <v>18</v>
      </c>
      <c r="C31" s="17">
        <v>33</v>
      </c>
      <c r="D31" s="22">
        <v>37</v>
      </c>
      <c r="E31" s="22">
        <v>42</v>
      </c>
      <c r="F31" s="22">
        <v>46</v>
      </c>
      <c r="G31" s="22">
        <v>55</v>
      </c>
      <c r="H31" s="22">
        <v>66</v>
      </c>
      <c r="I31" s="22">
        <v>72</v>
      </c>
      <c r="J31" s="22">
        <v>78</v>
      </c>
      <c r="K31" s="22">
        <v>62</v>
      </c>
      <c r="L31" s="22">
        <v>58</v>
      </c>
      <c r="M31" s="22">
        <v>44</v>
      </c>
      <c r="N31" s="22">
        <v>42</v>
      </c>
      <c r="O31" s="22">
        <v>40</v>
      </c>
      <c r="P31" s="22">
        <v>42</v>
      </c>
      <c r="Q31" s="22">
        <v>39</v>
      </c>
      <c r="R31" s="22">
        <v>43</v>
      </c>
      <c r="S31" s="22">
        <v>49</v>
      </c>
      <c r="T31" s="63">
        <v>49</v>
      </c>
    </row>
    <row r="32" spans="1:40" x14ac:dyDescent="0.3">
      <c r="A32" s="51"/>
      <c r="B32" s="16" t="s">
        <v>19</v>
      </c>
      <c r="C32" s="23" t="s">
        <v>34</v>
      </c>
      <c r="D32" s="22" t="s">
        <v>20</v>
      </c>
      <c r="E32" s="22" t="s">
        <v>20</v>
      </c>
      <c r="F32" s="22" t="s">
        <v>20</v>
      </c>
      <c r="G32" s="22" t="s">
        <v>20</v>
      </c>
      <c r="H32" s="22" t="s">
        <v>20</v>
      </c>
      <c r="I32" s="22">
        <v>4</v>
      </c>
      <c r="J32" s="22">
        <v>8</v>
      </c>
      <c r="K32" s="22">
        <v>9</v>
      </c>
      <c r="L32" s="22">
        <v>8</v>
      </c>
      <c r="M32" s="22">
        <v>11</v>
      </c>
      <c r="N32" s="22">
        <v>10</v>
      </c>
      <c r="O32" s="22">
        <v>11</v>
      </c>
      <c r="P32" s="22">
        <v>16</v>
      </c>
      <c r="Q32" s="22">
        <v>18</v>
      </c>
      <c r="R32" s="22">
        <v>24</v>
      </c>
      <c r="S32" s="22">
        <v>26</v>
      </c>
      <c r="T32" s="63">
        <v>36</v>
      </c>
    </row>
    <row r="33" spans="1:20" x14ac:dyDescent="0.3">
      <c r="A33" s="51"/>
      <c r="B33" s="16" t="s">
        <v>21</v>
      </c>
      <c r="C33" s="17">
        <v>61</v>
      </c>
      <c r="D33" s="22">
        <v>76</v>
      </c>
      <c r="E33" s="22">
        <v>82</v>
      </c>
      <c r="F33" s="22">
        <v>91</v>
      </c>
      <c r="G33" s="22">
        <v>105</v>
      </c>
      <c r="H33" s="22">
        <v>113</v>
      </c>
      <c r="I33" s="22">
        <v>121</v>
      </c>
      <c r="J33" s="22">
        <v>125</v>
      </c>
      <c r="K33" s="22">
        <v>116</v>
      </c>
      <c r="L33" s="22">
        <v>122</v>
      </c>
      <c r="M33" s="22">
        <v>114</v>
      </c>
      <c r="N33" s="22">
        <v>110</v>
      </c>
      <c r="O33" s="22">
        <v>106</v>
      </c>
      <c r="P33" s="22">
        <v>108</v>
      </c>
      <c r="Q33" s="22">
        <v>105</v>
      </c>
      <c r="R33" s="22">
        <v>111</v>
      </c>
      <c r="S33" s="22">
        <v>113</v>
      </c>
      <c r="T33" s="63">
        <v>120</v>
      </c>
    </row>
    <row r="34" spans="1:20" x14ac:dyDescent="0.3">
      <c r="A34" s="51"/>
      <c r="B34" s="16" t="s">
        <v>22</v>
      </c>
      <c r="C34" s="17">
        <v>48</v>
      </c>
      <c r="D34" s="22">
        <v>54</v>
      </c>
      <c r="E34" s="22">
        <v>57</v>
      </c>
      <c r="F34" s="22">
        <v>73</v>
      </c>
      <c r="G34" s="22">
        <v>84</v>
      </c>
      <c r="H34" s="22">
        <v>87</v>
      </c>
      <c r="I34" s="22">
        <v>97</v>
      </c>
      <c r="J34" s="22">
        <v>105</v>
      </c>
      <c r="K34" s="22">
        <v>99</v>
      </c>
      <c r="L34" s="22">
        <v>96</v>
      </c>
      <c r="M34" s="22">
        <v>89</v>
      </c>
      <c r="N34" s="22">
        <v>88</v>
      </c>
      <c r="O34" s="22">
        <v>85</v>
      </c>
      <c r="P34" s="22">
        <v>86</v>
      </c>
      <c r="Q34" s="22">
        <v>83</v>
      </c>
      <c r="R34" s="22">
        <v>88</v>
      </c>
      <c r="S34" s="22">
        <v>89</v>
      </c>
      <c r="T34" s="63">
        <v>89</v>
      </c>
    </row>
    <row r="35" spans="1:20" x14ac:dyDescent="0.3">
      <c r="A35" s="51"/>
      <c r="B35" s="16" t="s">
        <v>23</v>
      </c>
      <c r="C35" s="17">
        <v>82</v>
      </c>
      <c r="D35" s="22">
        <v>95</v>
      </c>
      <c r="E35" s="22">
        <v>102</v>
      </c>
      <c r="F35" s="22">
        <v>102</v>
      </c>
      <c r="G35" s="22">
        <v>116</v>
      </c>
      <c r="H35" s="22">
        <v>111</v>
      </c>
      <c r="I35" s="22">
        <v>119</v>
      </c>
      <c r="J35" s="22">
        <v>138</v>
      </c>
      <c r="K35" s="22">
        <v>124</v>
      </c>
      <c r="L35" s="22">
        <v>126</v>
      </c>
      <c r="M35" s="22">
        <v>128</v>
      </c>
      <c r="N35" s="22">
        <v>127</v>
      </c>
      <c r="O35" s="22">
        <v>128</v>
      </c>
      <c r="P35" s="22">
        <v>137</v>
      </c>
      <c r="Q35" s="22">
        <v>135</v>
      </c>
      <c r="R35" s="22">
        <v>141</v>
      </c>
      <c r="S35" s="22">
        <v>145</v>
      </c>
      <c r="T35" s="63">
        <v>132</v>
      </c>
    </row>
    <row r="36" spans="1:20" x14ac:dyDescent="0.3">
      <c r="A36" s="51"/>
      <c r="B36" s="16" t="s">
        <v>24</v>
      </c>
      <c r="C36" s="17">
        <v>71</v>
      </c>
      <c r="D36" s="22">
        <v>83</v>
      </c>
      <c r="E36" s="22">
        <v>85</v>
      </c>
      <c r="F36" s="22">
        <v>89</v>
      </c>
      <c r="G36" s="22">
        <v>102</v>
      </c>
      <c r="H36" s="22">
        <v>111</v>
      </c>
      <c r="I36" s="22">
        <v>117</v>
      </c>
      <c r="J36" s="22">
        <v>124</v>
      </c>
      <c r="K36" s="22">
        <v>124</v>
      </c>
      <c r="L36" s="22">
        <v>132</v>
      </c>
      <c r="M36" s="22">
        <v>129</v>
      </c>
      <c r="N36" s="22">
        <v>116</v>
      </c>
      <c r="O36" s="22">
        <v>116</v>
      </c>
      <c r="P36" s="22">
        <v>120</v>
      </c>
      <c r="Q36" s="22">
        <v>116</v>
      </c>
      <c r="R36" s="22">
        <v>116</v>
      </c>
      <c r="S36" s="22">
        <v>111</v>
      </c>
      <c r="T36" s="63">
        <v>110</v>
      </c>
    </row>
    <row r="37" spans="1:20" x14ac:dyDescent="0.3">
      <c r="A37" s="51"/>
      <c r="B37" s="16" t="s">
        <v>25</v>
      </c>
      <c r="C37" s="17">
        <v>67</v>
      </c>
      <c r="D37" s="22">
        <v>76</v>
      </c>
      <c r="E37" s="22">
        <v>82</v>
      </c>
      <c r="F37" s="22">
        <v>93</v>
      </c>
      <c r="G37" s="22">
        <v>99</v>
      </c>
      <c r="H37" s="22">
        <v>106</v>
      </c>
      <c r="I37" s="22">
        <v>106</v>
      </c>
      <c r="J37" s="22">
        <v>122</v>
      </c>
      <c r="K37" s="22">
        <v>104</v>
      </c>
      <c r="L37" s="22">
        <v>109</v>
      </c>
      <c r="M37" s="22">
        <v>107</v>
      </c>
      <c r="N37" s="22">
        <v>114</v>
      </c>
      <c r="O37" s="22">
        <v>110</v>
      </c>
      <c r="P37" s="22">
        <v>108</v>
      </c>
      <c r="Q37" s="22">
        <v>102</v>
      </c>
      <c r="R37" s="22">
        <v>111</v>
      </c>
      <c r="S37" s="22">
        <v>113</v>
      </c>
      <c r="T37" s="63">
        <v>109</v>
      </c>
    </row>
    <row r="38" spans="1:20" x14ac:dyDescent="0.3">
      <c r="A38" s="51"/>
      <c r="B38" s="16" t="s">
        <v>26</v>
      </c>
      <c r="C38" s="17">
        <v>90</v>
      </c>
      <c r="D38" s="22">
        <v>113</v>
      </c>
      <c r="E38" s="22">
        <v>113</v>
      </c>
      <c r="F38" s="22">
        <v>134</v>
      </c>
      <c r="G38" s="22">
        <v>146</v>
      </c>
      <c r="H38" s="22">
        <v>157</v>
      </c>
      <c r="I38" s="22">
        <v>164</v>
      </c>
      <c r="J38" s="22">
        <v>166</v>
      </c>
      <c r="K38" s="22">
        <v>155</v>
      </c>
      <c r="L38" s="22">
        <v>152</v>
      </c>
      <c r="M38" s="22">
        <v>158</v>
      </c>
      <c r="N38" s="22">
        <v>150</v>
      </c>
      <c r="O38" s="22">
        <v>155</v>
      </c>
      <c r="P38" s="22">
        <v>155</v>
      </c>
      <c r="Q38" s="22">
        <v>152</v>
      </c>
      <c r="R38" s="22">
        <v>152</v>
      </c>
      <c r="S38" s="22">
        <v>149</v>
      </c>
      <c r="T38" s="63">
        <v>154</v>
      </c>
    </row>
    <row r="39" spans="1:20" x14ac:dyDescent="0.3">
      <c r="A39" s="51"/>
      <c r="B39" s="16" t="s">
        <v>27</v>
      </c>
      <c r="C39" s="17">
        <v>95</v>
      </c>
      <c r="D39" s="22">
        <v>118</v>
      </c>
      <c r="E39" s="22">
        <v>132</v>
      </c>
      <c r="F39" s="22">
        <v>153</v>
      </c>
      <c r="G39" s="22">
        <v>174</v>
      </c>
      <c r="H39" s="22">
        <v>173</v>
      </c>
      <c r="I39" s="22">
        <v>167</v>
      </c>
      <c r="J39" s="22">
        <v>190</v>
      </c>
      <c r="K39" s="22">
        <v>172</v>
      </c>
      <c r="L39" s="22">
        <v>163</v>
      </c>
      <c r="M39" s="22">
        <v>163</v>
      </c>
      <c r="N39" s="22">
        <v>160</v>
      </c>
      <c r="O39" s="22">
        <v>155</v>
      </c>
      <c r="P39" s="22">
        <v>158</v>
      </c>
      <c r="Q39" s="22">
        <v>160</v>
      </c>
      <c r="R39" s="22">
        <v>155</v>
      </c>
      <c r="S39" s="22">
        <v>175</v>
      </c>
      <c r="T39" s="63">
        <v>181</v>
      </c>
    </row>
    <row r="40" spans="1:20" ht="17.25" thickBot="1" x14ac:dyDescent="0.35">
      <c r="A40" s="52"/>
      <c r="B40" s="24" t="s">
        <v>28</v>
      </c>
      <c r="C40" s="19">
        <v>18</v>
      </c>
      <c r="D40" s="25">
        <v>24</v>
      </c>
      <c r="E40" s="25">
        <v>26</v>
      </c>
      <c r="F40" s="25">
        <v>30</v>
      </c>
      <c r="G40" s="25">
        <v>28</v>
      </c>
      <c r="H40" s="25">
        <v>27</v>
      </c>
      <c r="I40" s="25">
        <v>27</v>
      </c>
      <c r="J40" s="25">
        <v>33</v>
      </c>
      <c r="K40" s="25">
        <v>32</v>
      </c>
      <c r="L40" s="25">
        <v>32</v>
      </c>
      <c r="M40" s="25">
        <v>29</v>
      </c>
      <c r="N40" s="25">
        <v>28</v>
      </c>
      <c r="O40" s="25">
        <v>28</v>
      </c>
      <c r="P40" s="25">
        <v>30</v>
      </c>
      <c r="Q40" s="25">
        <v>28</v>
      </c>
      <c r="R40" s="25">
        <v>34</v>
      </c>
      <c r="S40" s="25">
        <v>37</v>
      </c>
      <c r="T40" s="64">
        <v>32</v>
      </c>
    </row>
  </sheetData>
  <mergeCells count="16">
    <mergeCell ref="A1:M1"/>
    <mergeCell ref="A15:B15"/>
    <mergeCell ref="A26:A40"/>
    <mergeCell ref="A9:A11"/>
    <mergeCell ref="A5:A7"/>
    <mergeCell ref="A20:B20"/>
    <mergeCell ref="A12:B12"/>
    <mergeCell ref="A13:B13"/>
    <mergeCell ref="A14:B14"/>
    <mergeCell ref="A16:B16"/>
    <mergeCell ref="A21:B21"/>
    <mergeCell ref="A4:B4"/>
    <mergeCell ref="A8:B8"/>
    <mergeCell ref="A3:B3"/>
    <mergeCell ref="A22:A25"/>
    <mergeCell ref="A18:M18"/>
  </mergeCells>
  <phoneticPr fontId="1" type="noConversion"/>
  <pageMargins left="0.7" right="0.7" top="0.75" bottom="0.75" header="0.3" footer="0.3"/>
  <pageSetup paperSize="9" orientation="portrait" r:id="rId1"/>
  <ignoredErrors>
    <ignoredError sqref="C1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기관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연구분석서비스</dc:creator>
  <cp:lastModifiedBy>KSW</cp:lastModifiedBy>
  <dcterms:created xsi:type="dcterms:W3CDTF">2015-02-11T08:09:54Z</dcterms:created>
  <dcterms:modified xsi:type="dcterms:W3CDTF">2025-02-05T09:19:28Z</dcterms:modified>
</cp:coreProperties>
</file>