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203-추가 더 자세한 파일 내려 받기(추가)\"/>
    </mc:Choice>
  </mc:AlternateContent>
  <bookViews>
    <workbookView xWindow="600" yWindow="390" windowWidth="23130" windowHeight="12720"/>
  </bookViews>
  <sheets>
    <sheet name="평생교육사" sheetId="1" r:id="rId1"/>
  </sheets>
  <calcPr calcId="162913"/>
</workbook>
</file>

<file path=xl/calcChain.xml><?xml version="1.0" encoding="utf-8"?>
<calcChain xmlns="http://schemas.openxmlformats.org/spreadsheetml/2006/main">
  <c r="AM23" i="1" l="1"/>
  <c r="AM22" i="1"/>
  <c r="AM21" i="1"/>
  <c r="AM14" i="1"/>
  <c r="AM13" i="1"/>
  <c r="AM12" i="1"/>
  <c r="AM11" i="1"/>
  <c r="AM10" i="1"/>
  <c r="AM9" i="1"/>
  <c r="AM8" i="1"/>
  <c r="AM7" i="1"/>
  <c r="AM6" i="1"/>
  <c r="AM5" i="1"/>
  <c r="AM4" i="1"/>
  <c r="AL23" i="1" l="1"/>
  <c r="AL22" i="1"/>
  <c r="AL21" i="1"/>
  <c r="AL14" i="1"/>
  <c r="AL13" i="1"/>
  <c r="AL12" i="1"/>
  <c r="AL11" i="1"/>
  <c r="AL10" i="1"/>
  <c r="AL9" i="1"/>
  <c r="AL8" i="1"/>
  <c r="AL7" i="1"/>
  <c r="AL6" i="1"/>
  <c r="AL5" i="1"/>
  <c r="AL4" i="1"/>
  <c r="AK4" i="1" l="1"/>
  <c r="AK5" i="1"/>
  <c r="AK6" i="1"/>
  <c r="AK7" i="1"/>
  <c r="AK8" i="1"/>
  <c r="AK9" i="1"/>
  <c r="AK10" i="1"/>
  <c r="AK11" i="1"/>
  <c r="AK12" i="1"/>
  <c r="AK13" i="1"/>
  <c r="AK14" i="1"/>
  <c r="AK21" i="1"/>
  <c r="AK22" i="1"/>
  <c r="AK23" i="1"/>
  <c r="R22" i="1"/>
  <c r="R27" i="1"/>
  <c r="R23" i="1"/>
  <c r="R4" i="1"/>
  <c r="AJ4" i="1" l="1"/>
  <c r="AJ5" i="1"/>
  <c r="AJ6" i="1"/>
  <c r="AJ7" i="1"/>
  <c r="AJ8" i="1"/>
  <c r="AJ9" i="1"/>
  <c r="AJ10" i="1"/>
  <c r="AJ11" i="1"/>
  <c r="AJ12" i="1"/>
  <c r="AJ13" i="1"/>
  <c r="AJ14" i="1"/>
  <c r="AJ21" i="1"/>
  <c r="AJ22" i="1"/>
  <c r="AJ23" i="1"/>
  <c r="Q4" i="1" l="1"/>
  <c r="AI4" i="1" l="1"/>
  <c r="AI5" i="1"/>
  <c r="AI6" i="1"/>
  <c r="AI7" i="1"/>
  <c r="AI8" i="1"/>
  <c r="AI9" i="1"/>
  <c r="AI10" i="1"/>
  <c r="AI11" i="1"/>
  <c r="AI12" i="1"/>
  <c r="AI13" i="1"/>
  <c r="AI14" i="1"/>
  <c r="AI21" i="1"/>
  <c r="AI22" i="1"/>
  <c r="AI23" i="1"/>
  <c r="P4" i="1"/>
  <c r="AH4" i="1" l="1"/>
  <c r="AH5" i="1"/>
  <c r="AH6" i="1"/>
  <c r="AH7" i="1"/>
  <c r="AH8" i="1"/>
  <c r="AH9" i="1"/>
  <c r="AH10" i="1"/>
  <c r="AH11" i="1"/>
  <c r="AH12" i="1"/>
  <c r="AH13" i="1"/>
  <c r="AH14" i="1"/>
  <c r="AH21" i="1"/>
  <c r="AH22" i="1"/>
  <c r="AH23" i="1"/>
  <c r="O4" i="1" l="1"/>
  <c r="AG21" i="1" l="1"/>
  <c r="AG22" i="1"/>
  <c r="AG23" i="1"/>
  <c r="AG4" i="1"/>
  <c r="AG5" i="1"/>
  <c r="AG6" i="1"/>
  <c r="AG7" i="1"/>
  <c r="AG8" i="1"/>
  <c r="AG9" i="1"/>
  <c r="AG10" i="1"/>
  <c r="AG11" i="1"/>
  <c r="AG12" i="1"/>
  <c r="AG13" i="1"/>
  <c r="AG14" i="1"/>
  <c r="N4" i="1" l="1"/>
  <c r="AF21" i="1" l="1"/>
  <c r="AF22" i="1"/>
  <c r="AF23" i="1"/>
  <c r="AF4" i="1"/>
  <c r="AF5" i="1"/>
  <c r="AF6" i="1"/>
  <c r="AF7" i="1"/>
  <c r="AF8" i="1"/>
  <c r="AF9" i="1"/>
  <c r="AF10" i="1"/>
  <c r="AF11" i="1"/>
  <c r="AF12" i="1"/>
  <c r="AF13" i="1"/>
  <c r="AF14" i="1"/>
  <c r="V13" i="1"/>
  <c r="W13" i="1"/>
  <c r="X13" i="1"/>
  <c r="Y13" i="1"/>
  <c r="Z13" i="1"/>
  <c r="AA13" i="1"/>
  <c r="AB13" i="1"/>
  <c r="AC13" i="1"/>
  <c r="AD13" i="1"/>
  <c r="AE13" i="1"/>
  <c r="V14" i="1"/>
  <c r="W14" i="1"/>
  <c r="X14" i="1"/>
  <c r="Y14" i="1"/>
  <c r="Z14" i="1"/>
  <c r="AA14" i="1"/>
  <c r="AB14" i="1"/>
  <c r="AC14" i="1"/>
  <c r="AD14" i="1"/>
  <c r="AE14" i="1"/>
  <c r="AE21" i="1" l="1"/>
  <c r="AE22" i="1"/>
  <c r="AE23" i="1"/>
  <c r="AE5" i="1"/>
  <c r="AE6" i="1"/>
  <c r="AE7" i="1"/>
  <c r="AE8" i="1"/>
  <c r="AE9" i="1"/>
  <c r="AE10" i="1"/>
  <c r="AE11" i="1"/>
  <c r="AE12" i="1"/>
  <c r="L11" i="1" l="1"/>
  <c r="L7" i="1"/>
  <c r="L4" i="1" s="1"/>
  <c r="AE4" i="1" s="1"/>
  <c r="AD21" i="1" l="1"/>
  <c r="AD22" i="1"/>
  <c r="AD23" i="1"/>
  <c r="AD4" i="1"/>
  <c r="AD5" i="1"/>
  <c r="AD6" i="1"/>
  <c r="AD7" i="1"/>
  <c r="AD8" i="1"/>
  <c r="AD9" i="1"/>
  <c r="AD10" i="1"/>
  <c r="AD11" i="1"/>
  <c r="AD12" i="1"/>
  <c r="C23" i="1" l="1"/>
  <c r="V22" i="1" s="1"/>
  <c r="C27" i="1"/>
  <c r="V23" i="1" s="1"/>
  <c r="W21" i="1"/>
  <c r="X21" i="1"/>
  <c r="Y21" i="1"/>
  <c r="Z21" i="1"/>
  <c r="AA21" i="1"/>
  <c r="AB21" i="1"/>
  <c r="AC21" i="1"/>
  <c r="W22" i="1"/>
  <c r="X22" i="1"/>
  <c r="Y22" i="1"/>
  <c r="Z22" i="1"/>
  <c r="AA22" i="1"/>
  <c r="AB22" i="1"/>
  <c r="AC22" i="1"/>
  <c r="W23" i="1"/>
  <c r="X23" i="1"/>
  <c r="Y23" i="1"/>
  <c r="Z23" i="1"/>
  <c r="AA23" i="1"/>
  <c r="AB23" i="1"/>
  <c r="AC23" i="1"/>
  <c r="V4" i="1"/>
  <c r="V5" i="1"/>
  <c r="V6" i="1"/>
  <c r="V7" i="1"/>
  <c r="V8" i="1"/>
  <c r="V9" i="1"/>
  <c r="V10" i="1"/>
  <c r="V11" i="1"/>
  <c r="V12" i="1"/>
  <c r="AC4" i="1"/>
  <c r="AC5" i="1"/>
  <c r="AC6" i="1"/>
  <c r="AC7" i="1"/>
  <c r="AC8" i="1"/>
  <c r="AC9" i="1"/>
  <c r="AC10" i="1"/>
  <c r="AC11" i="1"/>
  <c r="AC12" i="1"/>
  <c r="AB12" i="1"/>
  <c r="AA12" i="1"/>
  <c r="Z12" i="1"/>
  <c r="Y12" i="1"/>
  <c r="X12" i="1"/>
  <c r="W12" i="1"/>
  <c r="AB11" i="1"/>
  <c r="AA11" i="1"/>
  <c r="Z11" i="1"/>
  <c r="Y11" i="1"/>
  <c r="X11" i="1"/>
  <c r="W11" i="1"/>
  <c r="AB10" i="1"/>
  <c r="AA10" i="1"/>
  <c r="Z10" i="1"/>
  <c r="Y10" i="1"/>
  <c r="X10" i="1"/>
  <c r="W10" i="1"/>
  <c r="AB9" i="1"/>
  <c r="AA9" i="1"/>
  <c r="Z9" i="1"/>
  <c r="Y9" i="1"/>
  <c r="X9" i="1"/>
  <c r="W9" i="1"/>
  <c r="AB8" i="1"/>
  <c r="AA8" i="1"/>
  <c r="Z8" i="1"/>
  <c r="Y8" i="1"/>
  <c r="X8" i="1"/>
  <c r="W8" i="1"/>
  <c r="AB7" i="1"/>
  <c r="AA7" i="1"/>
  <c r="Z7" i="1"/>
  <c r="Y7" i="1"/>
  <c r="X7" i="1"/>
  <c r="W7" i="1"/>
  <c r="AB6" i="1"/>
  <c r="AA6" i="1"/>
  <c r="Z6" i="1"/>
  <c r="Y6" i="1"/>
  <c r="X6" i="1"/>
  <c r="W6" i="1"/>
  <c r="AB5" i="1"/>
  <c r="AA5" i="1"/>
  <c r="Z5" i="1"/>
  <c r="Y5" i="1"/>
  <c r="X5" i="1"/>
  <c r="W5" i="1"/>
  <c r="AB4" i="1"/>
  <c r="AA4" i="1"/>
  <c r="Z4" i="1"/>
  <c r="Y4" i="1"/>
  <c r="X4" i="1"/>
  <c r="W4" i="1"/>
  <c r="C22" i="1" l="1"/>
  <c r="V21" i="1" s="1"/>
</calcChain>
</file>

<file path=xl/sharedStrings.xml><?xml version="1.0" encoding="utf-8"?>
<sst xmlns="http://schemas.openxmlformats.org/spreadsheetml/2006/main" count="63" uniqueCount="47">
  <si>
    <t>전 체</t>
  </si>
  <si>
    <t>대학(원)부설</t>
  </si>
  <si>
    <t>소 계</t>
  </si>
  <si>
    <t>원격형태</t>
  </si>
  <si>
    <t>유통업체부설</t>
  </si>
  <si>
    <t>산업체부설</t>
  </si>
  <si>
    <t>시민사회단체부설</t>
  </si>
  <si>
    <t>언론기관부설</t>
  </si>
  <si>
    <t>지식･인력개발형태</t>
  </si>
  <si>
    <t>평생학습관</t>
  </si>
  <si>
    <t>소계</t>
  </si>
  <si>
    <t>서울</t>
  </si>
  <si>
    <t>인천</t>
  </si>
  <si>
    <t>경기</t>
  </si>
  <si>
    <t>부산</t>
  </si>
  <si>
    <t>대구</t>
  </si>
  <si>
    <t>광주</t>
  </si>
  <si>
    <t>대전</t>
  </si>
  <si>
    <t>울산</t>
  </si>
  <si>
    <t>세종</t>
  </si>
  <si>
    <t>-　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</si>
  <si>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</si>
  <si>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</si>
  <si>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</si>
  <si>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</si>
  <si>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</si>
  <si>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</si>
  <si>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</si>
  <si>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</si>
  <si>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 xml:space="preserve">(단위: 명) </t>
    <phoneticPr fontId="2" type="noConversion"/>
  </si>
  <si>
    <t>(단위: 명)</t>
    <phoneticPr fontId="2" type="noConversion"/>
  </si>
  <si>
    <t>-</t>
    <phoneticPr fontId="2" type="noConversion"/>
  </si>
  <si>
    <t>학교
부설</t>
    <phoneticPr fontId="2" type="noConversion"/>
  </si>
  <si>
    <t>사업장 
부설</t>
    <phoneticPr fontId="2" type="noConversion"/>
  </si>
  <si>
    <t>수도권</t>
    <phoneticPr fontId="2" type="noConversion"/>
  </si>
  <si>
    <t>비수도권</t>
    <phoneticPr fontId="2" type="noConversion"/>
  </si>
  <si>
    <r>
      <t>지식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인력개발형태</t>
    </r>
    <phoneticPr fontId="2" type="noConversion"/>
  </si>
  <si>
    <t>수도권</t>
    <phoneticPr fontId="2" type="noConversion"/>
  </si>
  <si>
    <t>비수도권</t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</si>
  <si>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>❚표 1❚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평생교육사 수</t>
    </r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</si>
  <si>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>❚표 2❚</t>
    </r>
    <r>
      <rPr>
        <sz val="11"/>
        <color rgb="FF000000"/>
        <rFont val="맑은 고딕"/>
        <family val="3"/>
        <charset val="129"/>
        <scheme val="minor"/>
      </rPr>
      <t xml:space="preserve"> 연도별 지역별 비형식 평생교육기관 평생교육사 수</t>
    </r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</si>
  <si>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1❚ </t>
    </r>
    <r>
      <rPr>
        <sz val="11"/>
        <color theme="1"/>
        <rFont val="맑은 고딕"/>
        <family val="3"/>
        <charset val="129"/>
        <scheme val="minor"/>
      </rPr>
      <t>연도별 기관유형별 비형식 평생교육기관 평생교육사 수</t>
    </r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</si>
  <si>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>❚그림 2❚</t>
    </r>
    <r>
      <rPr>
        <sz val="11"/>
        <color theme="1"/>
        <rFont val="맑은 고딕"/>
        <family val="3"/>
        <charset val="129"/>
        <scheme val="minor"/>
      </rPr>
      <t xml:space="preserve"> 연도별 지역별 비형식 평생교육기관 평생교육사 수</t>
    </r>
    <phoneticPr fontId="2" type="noConversion"/>
  </si>
  <si>
    <t>시･도평생교육원</t>
  </si>
  <si>
    <t>시･도평생교육원</t>
    <phoneticPr fontId="2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</si>
  <si>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2" type="noConversion"/>
  </si>
  <si>
    <r>
      <t>초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중등학교부설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</si>
</sst>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3" x14ac:knownFonts="1">
    <font>
      <sz val="11"/>
      <color theme="1"/>
      <name val="맑은 고딕"/>
      <family val="2"/>
      <charset val="129"/>
      <scheme val="minor"/>
    </font>
    <font>
      <sz val="8"/>
      <color rgb="FF00A0E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color theme="5"/>
      <name val="맑은 고딕"/>
      <family val="3"/>
      <charset val="129"/>
      <scheme val="minor"/>
    </font>
    <font>
      <sz val="11"/>
      <color theme="5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FFFF"/>
      <name val="맑은 고딕"/>
      <family val="3"/>
      <charset val="129"/>
      <scheme val="minor"/>
    </font>
    <font>
      <sz val="11"/>
      <color rgb="FF00A0E9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0"/>
      <color rgb="FF000000"/>
      <name val="맑은 고딕"/>
      <family val="3"/>
      <charset val="128"/>
      <scheme val="minor"/>
    </font>
    <font>
      <sz val="10"/>
      <name val="맑은 고딕"/>
      <family val="3"/>
      <charset val="129"/>
      <scheme val="minor"/>
    </font>
    <font>
      <sz val="8"/>
      <color theme="0"/>
      <name val="맑은 고딕"/>
      <family val="3"/>
      <charset val="128"/>
      <scheme val="minor"/>
    </font>
    <font>
      <sz val="11"/>
      <color theme="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1" fontId="8" fillId="0" borderId="0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 wrapText="1"/>
    </xf>
    <xf numFmtId="0" fontId="13" fillId="0" borderId="6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center" vertical="center" wrapText="1"/>
    </xf>
    <xf numFmtId="3" fontId="13" fillId="2" borderId="7" xfId="0" applyNumberFormat="1" applyFont="1" applyFill="1" applyBorder="1" applyAlignment="1">
      <alignment horizontal="righ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right" vertical="center" wrapText="1"/>
    </xf>
    <xf numFmtId="3" fontId="13" fillId="0" borderId="8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41" fontId="13" fillId="0" borderId="4" xfId="1" applyFont="1" applyFill="1" applyBorder="1" applyAlignment="1">
      <alignment horizontal="center" vertical="center" wrapText="1"/>
    </xf>
    <xf numFmtId="41" fontId="13" fillId="0" borderId="5" xfId="1" applyFont="1" applyFill="1" applyBorder="1" applyAlignment="1">
      <alignment horizontal="center" vertical="center" wrapText="1"/>
    </xf>
    <xf numFmtId="41" fontId="13" fillId="0" borderId="6" xfId="1" applyFont="1" applyFill="1" applyBorder="1" applyAlignment="1">
      <alignment horizontal="center" vertical="center" wrapText="1"/>
    </xf>
    <xf numFmtId="41" fontId="13" fillId="0" borderId="8" xfId="1" applyFont="1" applyFill="1" applyBorder="1" applyAlignment="1">
      <alignment horizontal="center" vertical="center" wrapText="1"/>
    </xf>
    <xf numFmtId="41" fontId="13" fillId="4" borderId="7" xfId="1" applyFont="1" applyFill="1" applyBorder="1" applyAlignment="1">
      <alignment horizontal="center" vertical="center" wrapText="1"/>
    </xf>
    <xf numFmtId="41" fontId="13" fillId="0" borderId="5" xfId="1" applyFont="1" applyFill="1" applyBorder="1" applyAlignment="1">
      <alignment horizontal="right" vertical="center" wrapText="1"/>
    </xf>
    <xf numFmtId="0" fontId="8" fillId="0" borderId="0" xfId="0" applyFont="1">
      <alignment vertical="center"/>
    </xf>
    <xf numFmtId="3" fontId="20" fillId="2" borderId="7" xfId="0" applyNumberFormat="1" applyFont="1" applyFill="1" applyBorder="1" applyAlignment="1">
      <alignment horizontal="right" vertical="center" wrapText="1"/>
    </xf>
    <xf numFmtId="3" fontId="20" fillId="0" borderId="4" xfId="0" applyNumberFormat="1" applyFont="1" applyBorder="1" applyAlignment="1">
      <alignment horizontal="right" vertical="center" wrapText="1"/>
    </xf>
    <xf numFmtId="3" fontId="20" fillId="0" borderId="5" xfId="0" applyNumberFormat="1" applyFont="1" applyBorder="1" applyAlignment="1">
      <alignment horizontal="right" vertical="center" wrapText="1"/>
    </xf>
    <xf numFmtId="0" fontId="20" fillId="0" borderId="5" xfId="0" applyFont="1" applyBorder="1" applyAlignment="1">
      <alignment horizontal="right" vertical="center" wrapText="1"/>
    </xf>
    <xf numFmtId="0" fontId="20" fillId="0" borderId="6" xfId="0" applyFont="1" applyBorder="1" applyAlignment="1">
      <alignment horizontal="right" vertical="center" wrapText="1"/>
    </xf>
    <xf numFmtId="3" fontId="20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41" fontId="13" fillId="4" borderId="4" xfId="1" applyFont="1" applyFill="1" applyBorder="1" applyAlignment="1">
      <alignment horizontal="right" vertical="center" wrapText="1"/>
    </xf>
    <xf numFmtId="41" fontId="13" fillId="2" borderId="4" xfId="1" applyFont="1" applyFill="1" applyBorder="1" applyAlignment="1">
      <alignment horizontal="right" vertical="center" wrapText="1"/>
    </xf>
    <xf numFmtId="41" fontId="13" fillId="0" borderId="5" xfId="1" applyFont="1" applyBorder="1" applyAlignment="1">
      <alignment horizontal="right" vertical="center" wrapText="1"/>
    </xf>
    <xf numFmtId="41" fontId="13" fillId="0" borderId="9" xfId="1" applyFont="1" applyBorder="1" applyAlignment="1">
      <alignment horizontal="right" vertical="center" wrapText="1"/>
    </xf>
    <xf numFmtId="41" fontId="13" fillId="0" borderId="6" xfId="1" applyFont="1" applyFill="1" applyBorder="1" applyAlignment="1">
      <alignment horizontal="right" vertical="center" wrapText="1"/>
    </xf>
    <xf numFmtId="41" fontId="13" fillId="0" borderId="6" xfId="1" applyFont="1" applyBorder="1" applyAlignment="1">
      <alignment horizontal="right" vertical="center" wrapText="1"/>
    </xf>
    <xf numFmtId="3" fontId="20" fillId="0" borderId="6" xfId="0" applyNumberFormat="1" applyFont="1" applyBorder="1" applyAlignment="1">
      <alignment horizontal="right" vertical="center" wrapText="1"/>
    </xf>
    <xf numFmtId="0" fontId="22" fillId="0" borderId="0" xfId="0" applyFont="1">
      <alignment vertical="center"/>
    </xf>
    <xf numFmtId="0" fontId="8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1" fontId="13" fillId="2" borderId="11" xfId="1" applyFont="1" applyFill="1" applyBorder="1" applyAlignment="1">
      <alignment horizontal="right" vertical="center" wrapText="1"/>
    </xf>
    <xf numFmtId="41" fontId="13" fillId="0" borderId="12" xfId="1" applyFont="1" applyBorder="1" applyAlignment="1">
      <alignment horizontal="right" vertical="center" wrapText="1"/>
    </xf>
    <xf numFmtId="41" fontId="13" fillId="0" borderId="13" xfId="1" applyFont="1" applyBorder="1" applyAlignment="1">
      <alignment horizontal="right" vertical="center" wrapText="1"/>
    </xf>
    <xf numFmtId="41" fontId="13" fillId="0" borderId="14" xfId="1" applyFont="1" applyBorder="1" applyAlignment="1">
      <alignment horizontal="right" vertical="center" wrapText="1"/>
    </xf>
    <xf numFmtId="41" fontId="13" fillId="2" borderId="10" xfId="1" applyFont="1" applyFill="1" applyBorder="1" applyAlignment="1">
      <alignment horizontal="right" vertical="center" wrapText="1"/>
    </xf>
    <xf numFmtId="41" fontId="13" fillId="0" borderId="10" xfId="1" applyFont="1" applyBorder="1" applyAlignment="1">
      <alignment horizontal="right" vertical="center" wrapText="1"/>
    </xf>
    <xf numFmtId="41" fontId="13" fillId="0" borderId="15" xfId="1" applyFont="1" applyBorder="1" applyAlignment="1">
      <alignment horizontal="right" vertical="center" wrapText="1"/>
    </xf>
    <xf numFmtId="3" fontId="20" fillId="2" borderId="16" xfId="0" applyNumberFormat="1" applyFont="1" applyFill="1" applyBorder="1" applyAlignment="1">
      <alignment horizontal="right" vertical="center" wrapText="1"/>
    </xf>
    <xf numFmtId="3" fontId="20" fillId="0" borderId="11" xfId="0" applyNumberFormat="1" applyFont="1" applyBorder="1" applyAlignment="1">
      <alignment horizontal="right" vertical="center" wrapText="1"/>
    </xf>
    <xf numFmtId="3" fontId="20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right" vertical="center" wrapText="1"/>
    </xf>
    <xf numFmtId="3" fontId="20" fillId="0" borderId="14" xfId="0" applyNumberFormat="1" applyFont="1" applyBorder="1" applyAlignment="1">
      <alignment horizontal="right" vertical="center" wrapText="1"/>
    </xf>
    <xf numFmtId="3" fontId="20" fillId="0" borderId="17" xfId="0" applyNumberFormat="1" applyFont="1" applyBorder="1" applyAlignment="1">
      <alignment horizontal="right" vertical="center" wrapText="1"/>
    </xf>
    <xf numFmtId="0" fontId="20" fillId="0" borderId="14" xfId="0" applyFont="1" applyBorder="1" applyAlignment="1">
      <alignment horizontal="right" vertical="center" wrapText="1"/>
    </xf>
    <xf numFmtId="3" fontId="20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right" vertical="center" wrapText="1"/>
    </xf>
    <xf numFmtId="0" fontId="20" fillId="0" borderId="15" xfId="0" applyFont="1" applyBorder="1" applyAlignment="1">
      <alignment horizontal="right" vertical="center" wrapText="1"/>
    </xf>
    <xf numFmtId="3" fontId="20" fillId="0" borderId="18" xfId="0" applyNumberFormat="1" applyFont="1" applyBorder="1" applyAlignment="1">
      <alignment horizontal="right" vertical="center" wrapText="1"/>
    </xf>
    <xf numFmtId="3" fontId="20" fillId="2" borderId="15" xfId="0" applyNumberFormat="1" applyFont="1" applyFill="1" applyBorder="1" applyAlignment="1">
      <alignment horizontal="right" vertical="center" wrapText="1"/>
    </xf>
    <xf numFmtId="3" fontId="20" fillId="0" borderId="15" xfId="0" applyNumberFormat="1" applyFont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75976689263522"/>
          <c:y val="7.3546856465005875E-2"/>
          <c:w val="0.86048502575642449"/>
          <c:h val="0.6698417793779227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평생교육사!$U$5</c:f>
              <c:strCache>
                <c:ptCount val="1"/>
                <c:pt idx="0">
                  <c:v>초･중등학교부설</c:v>
                </c:pt>
              </c:strCache>
            </c:strRef>
          </c:tx>
          <c:invertIfNegative val="0"/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평생교육사!$V$5:$AM$5</c:f>
              <c:numCache>
                <c:formatCode>_(* #,##0_);_(* \(#,##0\);_(* "-"_);_(@_)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9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34-417F-B256-60FA1E284361}"/>
            </c:ext>
          </c:extLst>
        </c:ser>
        <c:ser>
          <c:idx val="2"/>
          <c:order val="2"/>
          <c:tx>
            <c:strRef>
              <c:f>평생교육사!$U$6</c:f>
              <c:strCache>
                <c:ptCount val="1"/>
                <c:pt idx="0">
                  <c:v>대학(원)부설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평생교육사!$V$6:$AM$6</c:f>
              <c:numCache>
                <c:formatCode>_(* #,##0_);_(* \(#,##0\);_(* "-"_);_(@_)</c:formatCode>
                <c:ptCount val="18"/>
                <c:pt idx="0">
                  <c:v>196</c:v>
                </c:pt>
                <c:pt idx="1">
                  <c:v>242</c:v>
                </c:pt>
                <c:pt idx="2">
                  <c:v>281</c:v>
                </c:pt>
                <c:pt idx="3">
                  <c:v>356</c:v>
                </c:pt>
                <c:pt idx="4">
                  <c:v>411</c:v>
                </c:pt>
                <c:pt idx="5">
                  <c:v>432</c:v>
                </c:pt>
                <c:pt idx="6">
                  <c:v>490</c:v>
                </c:pt>
                <c:pt idx="7">
                  <c:v>541</c:v>
                </c:pt>
                <c:pt idx="8">
                  <c:v>556</c:v>
                </c:pt>
                <c:pt idx="9">
                  <c:v>571</c:v>
                </c:pt>
                <c:pt idx="10">
                  <c:v>623</c:v>
                </c:pt>
                <c:pt idx="11">
                  <c:v>680</c:v>
                </c:pt>
                <c:pt idx="12">
                  <c:v>667</c:v>
                </c:pt>
                <c:pt idx="13">
                  <c:v>656</c:v>
                </c:pt>
                <c:pt idx="14">
                  <c:v>641</c:v>
                </c:pt>
                <c:pt idx="15">
                  <c:v>645</c:v>
                </c:pt>
                <c:pt idx="16">
                  <c:v>648</c:v>
                </c:pt>
                <c:pt idx="17">
                  <c:v>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34-417F-B256-60FA1E284361}"/>
            </c:ext>
          </c:extLst>
        </c:ser>
        <c:ser>
          <c:idx val="3"/>
          <c:order val="3"/>
          <c:tx>
            <c:strRef>
              <c:f>평생교육사!$U$7</c:f>
              <c:strCache>
                <c:ptCount val="1"/>
                <c:pt idx="0">
                  <c:v>원격형태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평생교육사!$V$7:$AM$7</c:f>
              <c:numCache>
                <c:formatCode>_(* #,##0_);_(* \(#,##0\);_(* "-"_);_(@_)</c:formatCode>
                <c:ptCount val="18"/>
                <c:pt idx="0">
                  <c:v>177</c:v>
                </c:pt>
                <c:pt idx="1">
                  <c:v>242</c:v>
                </c:pt>
                <c:pt idx="2">
                  <c:v>396</c:v>
                </c:pt>
                <c:pt idx="3">
                  <c:v>532</c:v>
                </c:pt>
                <c:pt idx="4">
                  <c:v>694</c:v>
                </c:pt>
                <c:pt idx="5">
                  <c:v>827</c:v>
                </c:pt>
                <c:pt idx="6">
                  <c:v>906</c:v>
                </c:pt>
                <c:pt idx="7">
                  <c:v>1008</c:v>
                </c:pt>
                <c:pt idx="8">
                  <c:v>1083</c:v>
                </c:pt>
                <c:pt idx="9">
                  <c:v>1125</c:v>
                </c:pt>
                <c:pt idx="10">
                  <c:v>1178</c:v>
                </c:pt>
                <c:pt idx="11">
                  <c:v>1270</c:v>
                </c:pt>
                <c:pt idx="12">
                  <c:v>1278</c:v>
                </c:pt>
                <c:pt idx="13">
                  <c:v>1313</c:v>
                </c:pt>
                <c:pt idx="14">
                  <c:v>1317</c:v>
                </c:pt>
                <c:pt idx="15">
                  <c:v>1444</c:v>
                </c:pt>
                <c:pt idx="16">
                  <c:v>1645</c:v>
                </c:pt>
                <c:pt idx="17">
                  <c:v>1650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34-417F-B256-60FA1E284361}"/>
            </c:ext>
          </c:extLst>
        </c:ser>
        <c:ser>
          <c:idx val="4"/>
          <c:order val="4"/>
          <c:tx>
            <c:strRef>
              <c:f>평생교육사!$U$8</c:f>
              <c:strCache>
                <c:ptCount val="1"/>
                <c:pt idx="0">
                  <c:v>유통업체부설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9.46416258835150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134-417F-B256-60FA1E2843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평생교육사!$V$8:$AM$8</c:f>
              <c:numCache>
                <c:formatCode>_(* #,##0_);_(* \(#,##0\);_(* "-"_);_(@_)</c:formatCode>
                <c:ptCount val="18"/>
                <c:pt idx="0">
                  <c:v>157</c:v>
                </c:pt>
                <c:pt idx="1">
                  <c:v>175</c:v>
                </c:pt>
                <c:pt idx="2">
                  <c:v>241</c:v>
                </c:pt>
                <c:pt idx="3">
                  <c:v>288</c:v>
                </c:pt>
                <c:pt idx="4">
                  <c:v>350</c:v>
                </c:pt>
                <c:pt idx="5">
                  <c:v>391</c:v>
                </c:pt>
                <c:pt idx="6">
                  <c:v>419</c:v>
                </c:pt>
                <c:pt idx="7">
                  <c:v>440</c:v>
                </c:pt>
                <c:pt idx="8">
                  <c:v>462</c:v>
                </c:pt>
                <c:pt idx="9">
                  <c:v>478</c:v>
                </c:pt>
                <c:pt idx="10">
                  <c:v>500</c:v>
                </c:pt>
                <c:pt idx="11">
                  <c:v>492</c:v>
                </c:pt>
                <c:pt idx="12">
                  <c:v>488</c:v>
                </c:pt>
                <c:pt idx="13">
                  <c:v>477</c:v>
                </c:pt>
                <c:pt idx="14">
                  <c:v>442</c:v>
                </c:pt>
                <c:pt idx="15">
                  <c:v>438</c:v>
                </c:pt>
                <c:pt idx="16">
                  <c:v>456</c:v>
                </c:pt>
                <c:pt idx="17">
                  <c:v>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34-417F-B256-60FA1E284361}"/>
            </c:ext>
          </c:extLst>
        </c:ser>
        <c:ser>
          <c:idx val="5"/>
          <c:order val="5"/>
          <c:tx>
            <c:strRef>
              <c:f>평생교육사!$U$9</c:f>
              <c:strCache>
                <c:ptCount val="1"/>
                <c:pt idx="0">
                  <c:v>산업체부설</c:v>
                </c:pt>
              </c:strCache>
            </c:strRef>
          </c:tx>
          <c:invertIfNegative val="0"/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평생교육사!$V$9:$AM$9</c:f>
              <c:numCache>
                <c:formatCode>_(* #,##0_);_(* \(#,##0\);_(* "-"_);_(@_)</c:formatCode>
                <c:ptCount val="18"/>
                <c:pt idx="0">
                  <c:v>13</c:v>
                </c:pt>
                <c:pt idx="1">
                  <c:v>21</c:v>
                </c:pt>
                <c:pt idx="2">
                  <c:v>21</c:v>
                </c:pt>
                <c:pt idx="3">
                  <c:v>24</c:v>
                </c:pt>
                <c:pt idx="4">
                  <c:v>28</c:v>
                </c:pt>
                <c:pt idx="5">
                  <c:v>33</c:v>
                </c:pt>
                <c:pt idx="6">
                  <c:v>35</c:v>
                </c:pt>
                <c:pt idx="7">
                  <c:v>41</c:v>
                </c:pt>
                <c:pt idx="8">
                  <c:v>52</c:v>
                </c:pt>
                <c:pt idx="9">
                  <c:v>44</c:v>
                </c:pt>
                <c:pt idx="10">
                  <c:v>41</c:v>
                </c:pt>
                <c:pt idx="11">
                  <c:v>38</c:v>
                </c:pt>
                <c:pt idx="12">
                  <c:v>45</c:v>
                </c:pt>
                <c:pt idx="13">
                  <c:v>43</c:v>
                </c:pt>
                <c:pt idx="14">
                  <c:v>42</c:v>
                </c:pt>
                <c:pt idx="15">
                  <c:v>40</c:v>
                </c:pt>
                <c:pt idx="16">
                  <c:v>41</c:v>
                </c:pt>
                <c:pt idx="17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34-417F-B256-60FA1E284361}"/>
            </c:ext>
          </c:extLst>
        </c:ser>
        <c:ser>
          <c:idx val="6"/>
          <c:order val="6"/>
          <c:tx>
            <c:strRef>
              <c:f>평생교육사!$U$10</c:f>
              <c:strCache>
                <c:ptCount val="1"/>
                <c:pt idx="0">
                  <c:v>시민사회단체부설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1830203235439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134-417F-B256-60FA1E2843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평생교육사!$V$10:$AM$10</c:f>
              <c:numCache>
                <c:formatCode>_(* #,##0_);_(* \(#,##0\);_(* "-"_);_(@_)</c:formatCode>
                <c:ptCount val="18"/>
                <c:pt idx="0">
                  <c:v>40</c:v>
                </c:pt>
                <c:pt idx="1">
                  <c:v>71</c:v>
                </c:pt>
                <c:pt idx="2">
                  <c:v>150</c:v>
                </c:pt>
                <c:pt idx="3">
                  <c:v>271</c:v>
                </c:pt>
                <c:pt idx="4">
                  <c:v>350</c:v>
                </c:pt>
                <c:pt idx="5">
                  <c:v>402</c:v>
                </c:pt>
                <c:pt idx="6">
                  <c:v>455</c:v>
                </c:pt>
                <c:pt idx="7">
                  <c:v>501</c:v>
                </c:pt>
                <c:pt idx="8">
                  <c:v>509</c:v>
                </c:pt>
                <c:pt idx="9">
                  <c:v>524</c:v>
                </c:pt>
                <c:pt idx="10">
                  <c:v>509</c:v>
                </c:pt>
                <c:pt idx="11">
                  <c:v>507</c:v>
                </c:pt>
                <c:pt idx="12">
                  <c:v>499</c:v>
                </c:pt>
                <c:pt idx="13">
                  <c:v>490</c:v>
                </c:pt>
                <c:pt idx="14">
                  <c:v>464</c:v>
                </c:pt>
                <c:pt idx="15">
                  <c:v>440</c:v>
                </c:pt>
                <c:pt idx="16">
                  <c:v>466</c:v>
                </c:pt>
                <c:pt idx="17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134-417F-B256-60FA1E284361}"/>
            </c:ext>
          </c:extLst>
        </c:ser>
        <c:ser>
          <c:idx val="7"/>
          <c:order val="7"/>
          <c:tx>
            <c:strRef>
              <c:f>평생교육사!$U$11</c:f>
              <c:strCache>
                <c:ptCount val="1"/>
                <c:pt idx="0">
                  <c:v>언론기관부설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8698259479208805E-17"/>
                  <c:y val="-9.46416258835159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134-417F-B256-60FA1E2843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평생교육사!$V$11:$AM$11</c:f>
              <c:numCache>
                <c:formatCode>_(* #,##0_);_(* \(#,##0\);_(* "-"_);_(@_)</c:formatCode>
                <c:ptCount val="18"/>
                <c:pt idx="0">
                  <c:v>22</c:v>
                </c:pt>
                <c:pt idx="1">
                  <c:v>32</c:v>
                </c:pt>
                <c:pt idx="2">
                  <c:v>49</c:v>
                </c:pt>
                <c:pt idx="3">
                  <c:v>119</c:v>
                </c:pt>
                <c:pt idx="4">
                  <c:v>263</c:v>
                </c:pt>
                <c:pt idx="5">
                  <c:v>352</c:v>
                </c:pt>
                <c:pt idx="6">
                  <c:v>493</c:v>
                </c:pt>
                <c:pt idx="7">
                  <c:v>745</c:v>
                </c:pt>
                <c:pt idx="8">
                  <c:v>713</c:v>
                </c:pt>
                <c:pt idx="9">
                  <c:v>685</c:v>
                </c:pt>
                <c:pt idx="10">
                  <c:v>629</c:v>
                </c:pt>
                <c:pt idx="11">
                  <c:v>668</c:v>
                </c:pt>
                <c:pt idx="12">
                  <c:v>751</c:v>
                </c:pt>
                <c:pt idx="13">
                  <c:v>934</c:v>
                </c:pt>
                <c:pt idx="14">
                  <c:v>966</c:v>
                </c:pt>
                <c:pt idx="15">
                  <c:v>1105</c:v>
                </c:pt>
                <c:pt idx="16">
                  <c:v>1488</c:v>
                </c:pt>
                <c:pt idx="17">
                  <c:v>1636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134-417F-B256-60FA1E284361}"/>
            </c:ext>
          </c:extLst>
        </c:ser>
        <c:ser>
          <c:idx val="8"/>
          <c:order val="8"/>
          <c:tx>
            <c:strRef>
              <c:f>평생교육사!$U$12</c:f>
              <c:strCache>
                <c:ptCount val="1"/>
                <c:pt idx="0">
                  <c:v>지식･인력개발형태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4.73208129417579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134-417F-B256-60FA1E284361}"/>
                </c:ext>
              </c:extLst>
            </c:dLbl>
            <c:dLbl>
              <c:idx val="1"/>
              <c:layout>
                <c:manualLayout>
                  <c:x val="2.8698259479208805E-17"/>
                  <c:y val="-9.46416258835159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134-417F-B256-60FA1E28436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평생교육사!$V$12:$AM$12</c:f>
              <c:numCache>
                <c:formatCode>_(* #,##0_);_(* \(#,##0\);_(* "-"_);_(@_)</c:formatCode>
                <c:ptCount val="18"/>
                <c:pt idx="0">
                  <c:v>160</c:v>
                </c:pt>
                <c:pt idx="1">
                  <c:v>219</c:v>
                </c:pt>
                <c:pt idx="2">
                  <c:v>337</c:v>
                </c:pt>
                <c:pt idx="3">
                  <c:v>454</c:v>
                </c:pt>
                <c:pt idx="4">
                  <c:v>540</c:v>
                </c:pt>
                <c:pt idx="5">
                  <c:v>539</c:v>
                </c:pt>
                <c:pt idx="6">
                  <c:v>600</c:v>
                </c:pt>
                <c:pt idx="7">
                  <c:v>621</c:v>
                </c:pt>
                <c:pt idx="8">
                  <c:v>639</c:v>
                </c:pt>
                <c:pt idx="9">
                  <c:v>654</c:v>
                </c:pt>
                <c:pt idx="10">
                  <c:v>660</c:v>
                </c:pt>
                <c:pt idx="11">
                  <c:v>678</c:v>
                </c:pt>
                <c:pt idx="12">
                  <c:v>656</c:v>
                </c:pt>
                <c:pt idx="13">
                  <c:v>658</c:v>
                </c:pt>
                <c:pt idx="14">
                  <c:v>593</c:v>
                </c:pt>
                <c:pt idx="15">
                  <c:v>615</c:v>
                </c:pt>
                <c:pt idx="16">
                  <c:v>638</c:v>
                </c:pt>
                <c:pt idx="17">
                  <c:v>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134-417F-B256-60FA1E284361}"/>
            </c:ext>
          </c:extLst>
        </c:ser>
        <c:ser>
          <c:idx val="9"/>
          <c:order val="9"/>
          <c:tx>
            <c:strRef>
              <c:f>평생교육사!$U$13</c:f>
              <c:strCache>
                <c:ptCount val="1"/>
                <c:pt idx="0">
                  <c:v>시･도평생교육원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평생교육사!$V$13:$AM$13</c:f>
              <c:numCache>
                <c:formatCode>_(* #,##0_);_(* \(#,##0\);_(* "-"_);_(@_)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131</c:v>
                </c:pt>
                <c:pt idx="11">
                  <c:v>162</c:v>
                </c:pt>
                <c:pt idx="12">
                  <c:v>166</c:v>
                </c:pt>
                <c:pt idx="13">
                  <c:v>176</c:v>
                </c:pt>
                <c:pt idx="14">
                  <c:v>194</c:v>
                </c:pt>
                <c:pt idx="15">
                  <c:v>208</c:v>
                </c:pt>
                <c:pt idx="16">
                  <c:v>229</c:v>
                </c:pt>
                <c:pt idx="17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134-417F-B256-60FA1E284361}"/>
            </c:ext>
          </c:extLst>
        </c:ser>
        <c:ser>
          <c:idx val="10"/>
          <c:order val="10"/>
          <c:tx>
            <c:strRef>
              <c:f>평생교육사!$U$14</c:f>
              <c:strCache>
                <c:ptCount val="1"/>
                <c:pt idx="0">
                  <c:v>평생학습관</c:v>
                </c:pt>
              </c:strCache>
            </c:strRef>
          </c:tx>
          <c:invertIfNegative val="0"/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평생교육사!$V$14:$AM$14</c:f>
              <c:numCache>
                <c:formatCode>_(* #,##0_);_(* \(#,##0\);_(* "-"_);_(@_)</c:formatCode>
                <c:ptCount val="18"/>
                <c:pt idx="0">
                  <c:v>220</c:v>
                </c:pt>
                <c:pt idx="1">
                  <c:v>354</c:v>
                </c:pt>
                <c:pt idx="2">
                  <c:v>405</c:v>
                </c:pt>
                <c:pt idx="3">
                  <c:v>447</c:v>
                </c:pt>
                <c:pt idx="4">
                  <c:v>505</c:v>
                </c:pt>
                <c:pt idx="5">
                  <c:v>508</c:v>
                </c:pt>
                <c:pt idx="6">
                  <c:v>535</c:v>
                </c:pt>
                <c:pt idx="7">
                  <c:v>585</c:v>
                </c:pt>
                <c:pt idx="8">
                  <c:v>569</c:v>
                </c:pt>
                <c:pt idx="9">
                  <c:v>714</c:v>
                </c:pt>
                <c:pt idx="10">
                  <c:v>687</c:v>
                </c:pt>
                <c:pt idx="11">
                  <c:v>859</c:v>
                </c:pt>
                <c:pt idx="12">
                  <c:v>864</c:v>
                </c:pt>
                <c:pt idx="13">
                  <c:v>911</c:v>
                </c:pt>
                <c:pt idx="14">
                  <c:v>913</c:v>
                </c:pt>
                <c:pt idx="15">
                  <c:v>926</c:v>
                </c:pt>
                <c:pt idx="16">
                  <c:v>947</c:v>
                </c:pt>
                <c:pt idx="17">
                  <c:v>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134-417F-B256-60FA1E284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277312"/>
        <c:axId val="103677952"/>
      </c:barChart>
      <c:lineChart>
        <c:grouping val="standard"/>
        <c:varyColors val="0"/>
        <c:ser>
          <c:idx val="0"/>
          <c:order val="0"/>
          <c:tx>
            <c:strRef>
              <c:f>평생교육사!$U$4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평생교육사!$V$4:$AM$4</c:f>
              <c:numCache>
                <c:formatCode>_(* #,##0_);_(* \(#,##0\);_(* "-"_);_(@_)</c:formatCode>
                <c:ptCount val="18"/>
                <c:pt idx="0">
                  <c:v>985</c:v>
                </c:pt>
                <c:pt idx="1">
                  <c:v>1356</c:v>
                </c:pt>
                <c:pt idx="2">
                  <c:v>1881</c:v>
                </c:pt>
                <c:pt idx="3">
                  <c:v>2493</c:v>
                </c:pt>
                <c:pt idx="4">
                  <c:v>3144</c:v>
                </c:pt>
                <c:pt idx="5">
                  <c:v>3488</c:v>
                </c:pt>
                <c:pt idx="6">
                  <c:v>3935</c:v>
                </c:pt>
                <c:pt idx="7">
                  <c:v>4485</c:v>
                </c:pt>
                <c:pt idx="8">
                  <c:v>4584</c:v>
                </c:pt>
                <c:pt idx="9">
                  <c:v>4796</c:v>
                </c:pt>
                <c:pt idx="10">
                  <c:v>4960</c:v>
                </c:pt>
                <c:pt idx="11">
                  <c:v>5358</c:v>
                </c:pt>
                <c:pt idx="12">
                  <c:v>5419</c:v>
                </c:pt>
                <c:pt idx="13">
                  <c:v>5665</c:v>
                </c:pt>
                <c:pt idx="14">
                  <c:v>5581</c:v>
                </c:pt>
                <c:pt idx="15">
                  <c:v>5869</c:v>
                </c:pt>
                <c:pt idx="16">
                  <c:v>6567</c:v>
                </c:pt>
                <c:pt idx="17">
                  <c:v>6698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134-417F-B256-60FA1E284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77312"/>
        <c:axId val="103677952"/>
      </c:lineChart>
      <c:catAx>
        <c:axId val="10327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677952"/>
        <c:crosses val="autoZero"/>
        <c:auto val="1"/>
        <c:lblAlgn val="ctr"/>
        <c:lblOffset val="100"/>
        <c:noMultiLvlLbl val="0"/>
      </c:catAx>
      <c:valAx>
        <c:axId val="10367795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0935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03277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0372280532539179E-2"/>
          <c:y val="0.79857441635448789"/>
          <c:w val="0.86822215751560339"/>
          <c:h val="0.1474677062637436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835"/>
          <c:h val="0.7790762153777156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평생교육사!$U$22</c:f>
              <c:strCache>
                <c:ptCount val="1"/>
                <c:pt idx="0">
                  <c:v>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평생교육사!$V$22:$AM$22</c:f>
              <c:numCache>
                <c:formatCode>_(* #,##0_);_(* \(#,##0\);_(* "-"_);_(@_)</c:formatCode>
                <c:ptCount val="18"/>
                <c:pt idx="0">
                  <c:v>549</c:v>
                </c:pt>
                <c:pt idx="1">
                  <c:v>748</c:v>
                </c:pt>
                <c:pt idx="2">
                  <c:v>1079</c:v>
                </c:pt>
                <c:pt idx="3">
                  <c:v>1416</c:v>
                </c:pt>
                <c:pt idx="4">
                  <c:v>1812</c:v>
                </c:pt>
                <c:pt idx="5">
                  <c:v>2036</c:v>
                </c:pt>
                <c:pt idx="6">
                  <c:v>2315</c:v>
                </c:pt>
                <c:pt idx="7">
                  <c:v>2692</c:v>
                </c:pt>
                <c:pt idx="8">
                  <c:v>2806</c:v>
                </c:pt>
                <c:pt idx="9">
                  <c:v>2957</c:v>
                </c:pt>
                <c:pt idx="10">
                  <c:v>3014</c:v>
                </c:pt>
                <c:pt idx="11">
                  <c:v>3312</c:v>
                </c:pt>
                <c:pt idx="12">
                  <c:v>3384</c:v>
                </c:pt>
                <c:pt idx="13">
                  <c:v>3572</c:v>
                </c:pt>
                <c:pt idx="14">
                  <c:v>3534</c:v>
                </c:pt>
                <c:pt idx="15">
                  <c:v>3800</c:v>
                </c:pt>
                <c:pt idx="16">
                  <c:v>4302</c:v>
                </c:pt>
                <c:pt idx="17">
                  <c:v>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18-48A3-96DD-BA2EC14D54E9}"/>
            </c:ext>
          </c:extLst>
        </c:ser>
        <c:ser>
          <c:idx val="2"/>
          <c:order val="2"/>
          <c:tx>
            <c:strRef>
              <c:f>평생교육사!$U$23</c:f>
              <c:strCache>
                <c:ptCount val="1"/>
                <c:pt idx="0">
                  <c:v>비수도권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평생교육사!$V$23:$AM$23</c:f>
              <c:numCache>
                <c:formatCode>_(* #,##0_);_(* \(#,##0\);_(* "-"_);_(@_)</c:formatCode>
                <c:ptCount val="18"/>
                <c:pt idx="0">
                  <c:v>436</c:v>
                </c:pt>
                <c:pt idx="1">
                  <c:v>608</c:v>
                </c:pt>
                <c:pt idx="2">
                  <c:v>802</c:v>
                </c:pt>
                <c:pt idx="3">
                  <c:v>1077</c:v>
                </c:pt>
                <c:pt idx="4">
                  <c:v>1332</c:v>
                </c:pt>
                <c:pt idx="5">
                  <c:v>1452</c:v>
                </c:pt>
                <c:pt idx="6">
                  <c:v>1620</c:v>
                </c:pt>
                <c:pt idx="7">
                  <c:v>1793</c:v>
                </c:pt>
                <c:pt idx="8">
                  <c:v>1778</c:v>
                </c:pt>
                <c:pt idx="9">
                  <c:v>1839</c:v>
                </c:pt>
                <c:pt idx="10">
                  <c:v>1946</c:v>
                </c:pt>
                <c:pt idx="11">
                  <c:v>2046</c:v>
                </c:pt>
                <c:pt idx="12">
                  <c:v>2035</c:v>
                </c:pt>
                <c:pt idx="13">
                  <c:v>2093</c:v>
                </c:pt>
                <c:pt idx="14">
                  <c:v>2047</c:v>
                </c:pt>
                <c:pt idx="15">
                  <c:v>2069</c:v>
                </c:pt>
                <c:pt idx="16">
                  <c:v>2265</c:v>
                </c:pt>
                <c:pt idx="17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18-48A3-96DD-BA2EC14D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511360"/>
        <c:axId val="124527360"/>
      </c:barChart>
      <c:lineChart>
        <c:grouping val="standard"/>
        <c:varyColors val="0"/>
        <c:ser>
          <c:idx val="0"/>
          <c:order val="0"/>
          <c:tx>
            <c:strRef>
              <c:f>평생교육사!$U$21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평생교육사!$V$20:$AM$20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평생교육사!$V$21:$AM$21</c:f>
              <c:numCache>
                <c:formatCode>_(* #,##0_);_(* \(#,##0\);_(* "-"_);_(@_)</c:formatCode>
                <c:ptCount val="18"/>
                <c:pt idx="0">
                  <c:v>985</c:v>
                </c:pt>
                <c:pt idx="1">
                  <c:v>1356</c:v>
                </c:pt>
                <c:pt idx="2">
                  <c:v>1881</c:v>
                </c:pt>
                <c:pt idx="3">
                  <c:v>2493</c:v>
                </c:pt>
                <c:pt idx="4">
                  <c:v>3144</c:v>
                </c:pt>
                <c:pt idx="5">
                  <c:v>3488</c:v>
                </c:pt>
                <c:pt idx="6">
                  <c:v>3935</c:v>
                </c:pt>
                <c:pt idx="7">
                  <c:v>4485</c:v>
                </c:pt>
                <c:pt idx="8">
                  <c:v>4584</c:v>
                </c:pt>
                <c:pt idx="9">
                  <c:v>4796</c:v>
                </c:pt>
                <c:pt idx="10">
                  <c:v>4960</c:v>
                </c:pt>
                <c:pt idx="11">
                  <c:v>5358</c:v>
                </c:pt>
                <c:pt idx="12">
                  <c:v>5419</c:v>
                </c:pt>
                <c:pt idx="13">
                  <c:v>5665</c:v>
                </c:pt>
                <c:pt idx="14">
                  <c:v>5581</c:v>
                </c:pt>
                <c:pt idx="15">
                  <c:v>5869</c:v>
                </c:pt>
                <c:pt idx="16">
                  <c:v>6567</c:v>
                </c:pt>
                <c:pt idx="17">
                  <c:v>6698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18-48A3-96DD-BA2EC14D5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11360"/>
        <c:axId val="124527360"/>
      </c:lineChart>
      <c:catAx>
        <c:axId val="12451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527360"/>
        <c:crosses val="autoZero"/>
        <c:auto val="1"/>
        <c:lblAlgn val="ctr"/>
        <c:lblOffset val="100"/>
        <c:noMultiLvlLbl val="0"/>
      </c:catAx>
      <c:valAx>
        <c:axId val="1245273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0983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4511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7677725118483568E-2"/>
          <c:y val="0.91271106591215556"/>
          <c:w val="0.85624012638230662"/>
          <c:h val="6.977016246706334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666" l="0.70000000000000062" r="0.70000000000000062" t="0.750000000000006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194979</xdr:colOff>
      <xdr:row>1</xdr:row>
      <xdr:rowOff>197223</xdr:rowOff>
    </xdr:from>
    <xdr:to>
      <xdr:col>27</xdr:col>
      <xdr:colOff>666068</xdr:colOff>
      <xdr:row>23</xdr:row>
      <xdr:rowOff>27391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151649</xdr:colOff>
      <xdr:row>2</xdr:row>
      <xdr:rowOff>33992</xdr:rowOff>
    </xdr:from>
    <xdr:to>
      <xdr:col>36</xdr:col>
      <xdr:colOff>47178</xdr:colOff>
      <xdr:row>23</xdr:row>
      <xdr:rowOff>49183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20</xdr:col>
      <xdr:colOff>347382</xdr:colOff>
      <xdr:row>23</xdr:row>
      <xdr:rowOff>100853</xdr:rowOff>
    </xdr:from>
    <xdr:to>
      <xdr:col>28</xdr:col>
      <xdr:colOff>512669</xdr:colOff>
      <xdr:row>33</xdr:row>
      <xdr:rowOff>61632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89206" y="5042647"/>
          <a:ext cx="5633757" cy="2101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4"/>
  <sheetViews>
    <sheetView tabSelected="1" topLeftCell="K1" zoomScale="85" zoomScaleNormal="85" workbookViewId="0">
      <selection activeCell="AG35" sqref="AG35"/>
    </sheetView>
  </sheetViews>
  <sheetFormatPr defaultRowHeight="16.5" x14ac:dyDescent="0.3"/>
  <cols>
    <col min="1" max="1" width="7.75" style="15" customWidth="1"/>
    <col min="2" max="2" width="15.75" style="15" customWidth="1"/>
    <col min="3" max="3" width="9.5" style="15" customWidth="1"/>
    <col min="4" max="10" width="9" style="15"/>
    <col min="15" max="20" width="9" style="1"/>
    <col min="21" max="21" width="9" style="1" customWidth="1"/>
    <col min="22" max="31" width="9" style="1"/>
  </cols>
  <sheetData>
    <row r="1" spans="1:39" x14ac:dyDescent="0.3">
      <c r="A1" s="55" t="s">
        <v>39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45"/>
      <c r="U1" s="2" t="s">
        <v>41</v>
      </c>
      <c r="Z1" s="2"/>
      <c r="AC1" s="2" t="s">
        <v>42</v>
      </c>
      <c r="AG1" s="3"/>
    </row>
    <row r="2" spans="1:39" x14ac:dyDescent="0.3">
      <c r="J2" s="16"/>
      <c r="L2" s="16"/>
      <c r="N2" s="16" t="s">
        <v>29</v>
      </c>
      <c r="O2" s="11"/>
      <c r="P2" s="11"/>
      <c r="Q2" s="11"/>
      <c r="R2" s="11"/>
      <c r="S2" s="11"/>
      <c r="T2" s="11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53"/>
      <c r="AG2" s="53"/>
      <c r="AH2" s="53"/>
      <c r="AI2" s="53"/>
      <c r="AJ2" s="53"/>
      <c r="AK2" s="53"/>
      <c r="AL2" s="53"/>
      <c r="AM2" s="53"/>
    </row>
    <row r="3" spans="1:39" ht="17.25" thickBot="1" x14ac:dyDescent="0.35">
      <c r="A3" s="61"/>
      <c r="B3" s="61"/>
      <c r="C3" s="17">
        <v>2007</v>
      </c>
      <c r="D3" s="17">
        <v>2008</v>
      </c>
      <c r="E3" s="18">
        <v>2009</v>
      </c>
      <c r="F3" s="18">
        <v>2010</v>
      </c>
      <c r="G3" s="18">
        <v>2011</v>
      </c>
      <c r="H3" s="19">
        <v>2012</v>
      </c>
      <c r="I3" s="19">
        <v>2013</v>
      </c>
      <c r="J3" s="19">
        <v>2014</v>
      </c>
      <c r="K3" s="19">
        <v>2015</v>
      </c>
      <c r="L3" s="19">
        <v>2016</v>
      </c>
      <c r="M3" s="19">
        <v>2017</v>
      </c>
      <c r="N3" s="19">
        <v>2018</v>
      </c>
      <c r="O3" s="19">
        <v>2019</v>
      </c>
      <c r="P3" s="19">
        <v>2020</v>
      </c>
      <c r="Q3" s="19">
        <v>2021</v>
      </c>
      <c r="R3" s="19">
        <v>2022</v>
      </c>
      <c r="S3" s="19">
        <v>2023</v>
      </c>
      <c r="T3" s="19">
        <v>2024</v>
      </c>
      <c r="U3" s="6"/>
      <c r="V3" s="6">
        <v>2007</v>
      </c>
      <c r="W3" s="6">
        <v>2008</v>
      </c>
      <c r="X3" s="6">
        <v>2009</v>
      </c>
      <c r="Y3" s="6">
        <v>2010</v>
      </c>
      <c r="Z3" s="6">
        <v>2011</v>
      </c>
      <c r="AA3" s="6">
        <v>2012</v>
      </c>
      <c r="AB3" s="6">
        <v>2013</v>
      </c>
      <c r="AC3" s="6">
        <v>2014</v>
      </c>
      <c r="AD3" s="6">
        <v>2015</v>
      </c>
      <c r="AE3" s="6">
        <v>2016</v>
      </c>
      <c r="AF3" s="6">
        <v>2017</v>
      </c>
      <c r="AG3" s="6">
        <v>2018</v>
      </c>
      <c r="AH3" s="6">
        <v>2019</v>
      </c>
      <c r="AI3" s="6">
        <v>2020</v>
      </c>
      <c r="AJ3" s="6">
        <v>2021</v>
      </c>
      <c r="AK3" s="6">
        <v>2022</v>
      </c>
      <c r="AL3" s="6">
        <v>2023</v>
      </c>
      <c r="AM3" s="6">
        <v>2024</v>
      </c>
    </row>
    <row r="4" spans="1:39" x14ac:dyDescent="0.3">
      <c r="A4" s="63" t="s">
        <v>0</v>
      </c>
      <c r="B4" s="63"/>
      <c r="C4" s="46">
        <v>985</v>
      </c>
      <c r="D4" s="47">
        <v>1356</v>
      </c>
      <c r="E4" s="47">
        <v>1881</v>
      </c>
      <c r="F4" s="47">
        <v>2493</v>
      </c>
      <c r="G4" s="47">
        <v>3144</v>
      </c>
      <c r="H4" s="47">
        <v>3488</v>
      </c>
      <c r="I4" s="47">
        <v>3935</v>
      </c>
      <c r="J4" s="47">
        <v>4485</v>
      </c>
      <c r="K4" s="47">
        <v>4584</v>
      </c>
      <c r="L4" s="47">
        <f>L7+L8+L11+L12+L13+L14+L16</f>
        <v>4796</v>
      </c>
      <c r="M4" s="47">
        <v>4960</v>
      </c>
      <c r="N4" s="47">
        <f>SUM(N7:N8,N11:N16)</f>
        <v>5358</v>
      </c>
      <c r="O4" s="47">
        <f>SUM(O7:O8,O11:O16)</f>
        <v>5419</v>
      </c>
      <c r="P4" s="47">
        <f>SUM(P7:P8,P11:P16)</f>
        <v>5665</v>
      </c>
      <c r="Q4" s="47">
        <f>SUM(Q7:Q8,Q11:Q16)</f>
        <v>5581</v>
      </c>
      <c r="R4" s="47">
        <f>SUM(R7:R8,R11:R16)</f>
        <v>5869</v>
      </c>
      <c r="S4" s="64">
        <v>6567</v>
      </c>
      <c r="T4" s="68">
        <v>6698</v>
      </c>
      <c r="U4" s="7" t="s">
        <v>0</v>
      </c>
      <c r="V4" s="8">
        <f t="shared" ref="V4:AM6" si="0">C4</f>
        <v>985</v>
      </c>
      <c r="W4" s="8">
        <f t="shared" si="0"/>
        <v>1356</v>
      </c>
      <c r="X4" s="8">
        <f t="shared" si="0"/>
        <v>1881</v>
      </c>
      <c r="Y4" s="8">
        <f t="shared" si="0"/>
        <v>2493</v>
      </c>
      <c r="Z4" s="8">
        <f t="shared" si="0"/>
        <v>3144</v>
      </c>
      <c r="AA4" s="8">
        <f t="shared" si="0"/>
        <v>3488</v>
      </c>
      <c r="AB4" s="8">
        <f t="shared" si="0"/>
        <v>3935</v>
      </c>
      <c r="AC4" s="8">
        <f t="shared" si="0"/>
        <v>4485</v>
      </c>
      <c r="AD4" s="8">
        <f t="shared" si="0"/>
        <v>4584</v>
      </c>
      <c r="AE4" s="8">
        <f t="shared" si="0"/>
        <v>4796</v>
      </c>
      <c r="AF4" s="8">
        <f t="shared" si="0"/>
        <v>4960</v>
      </c>
      <c r="AG4" s="8">
        <f t="shared" si="0"/>
        <v>5358</v>
      </c>
      <c r="AH4" s="8">
        <f t="shared" si="0"/>
        <v>5419</v>
      </c>
      <c r="AI4" s="8">
        <f t="shared" si="0"/>
        <v>5665</v>
      </c>
      <c r="AJ4" s="8">
        <f t="shared" si="0"/>
        <v>5581</v>
      </c>
      <c r="AK4" s="8">
        <f t="shared" si="0"/>
        <v>5869</v>
      </c>
      <c r="AL4" s="8">
        <f t="shared" si="0"/>
        <v>6567</v>
      </c>
      <c r="AM4" s="8">
        <f t="shared" si="0"/>
        <v>6698</v>
      </c>
    </row>
    <row r="5" spans="1:39" x14ac:dyDescent="0.3">
      <c r="A5" s="57" t="s">
        <v>32</v>
      </c>
      <c r="B5" s="20" t="s">
        <v>45</v>
      </c>
      <c r="C5" s="48">
        <v>0</v>
      </c>
      <c r="D5" s="48">
        <v>0</v>
      </c>
      <c r="E5" s="48">
        <v>1</v>
      </c>
      <c r="F5" s="48">
        <v>2</v>
      </c>
      <c r="G5" s="48">
        <v>3</v>
      </c>
      <c r="H5" s="48">
        <v>4</v>
      </c>
      <c r="I5" s="48">
        <v>2</v>
      </c>
      <c r="J5" s="48">
        <v>3</v>
      </c>
      <c r="K5" s="48">
        <v>1</v>
      </c>
      <c r="L5" s="48">
        <v>1</v>
      </c>
      <c r="M5" s="48">
        <v>2</v>
      </c>
      <c r="N5" s="48">
        <v>4</v>
      </c>
      <c r="O5" s="48">
        <v>5</v>
      </c>
      <c r="P5" s="48">
        <v>7</v>
      </c>
      <c r="Q5" s="48">
        <v>9</v>
      </c>
      <c r="R5" s="48">
        <v>8</v>
      </c>
      <c r="S5" s="65">
        <v>9</v>
      </c>
      <c r="T5" s="69">
        <v>8</v>
      </c>
      <c r="U5" s="9" t="s">
        <v>46</v>
      </c>
      <c r="V5" s="8">
        <f t="shared" si="0"/>
        <v>0</v>
      </c>
      <c r="W5" s="8">
        <f t="shared" si="0"/>
        <v>0</v>
      </c>
      <c r="X5" s="8">
        <f t="shared" si="0"/>
        <v>1</v>
      </c>
      <c r="Y5" s="8">
        <f t="shared" si="0"/>
        <v>2</v>
      </c>
      <c r="Z5" s="8">
        <f t="shared" si="0"/>
        <v>3</v>
      </c>
      <c r="AA5" s="8">
        <f t="shared" si="0"/>
        <v>4</v>
      </c>
      <c r="AB5" s="8">
        <f t="shared" si="0"/>
        <v>2</v>
      </c>
      <c r="AC5" s="8">
        <f t="shared" si="0"/>
        <v>3</v>
      </c>
      <c r="AD5" s="8">
        <f t="shared" si="0"/>
        <v>1</v>
      </c>
      <c r="AE5" s="8">
        <f t="shared" si="0"/>
        <v>1</v>
      </c>
      <c r="AF5" s="8">
        <f t="shared" si="0"/>
        <v>2</v>
      </c>
      <c r="AG5" s="8">
        <f t="shared" si="0"/>
        <v>4</v>
      </c>
      <c r="AH5" s="8">
        <f t="shared" si="0"/>
        <v>5</v>
      </c>
      <c r="AI5" s="8">
        <f t="shared" si="0"/>
        <v>7</v>
      </c>
      <c r="AJ5" s="8">
        <f t="shared" si="0"/>
        <v>9</v>
      </c>
      <c r="AK5" s="8">
        <f t="shared" si="0"/>
        <v>8</v>
      </c>
      <c r="AL5" s="8">
        <f t="shared" si="0"/>
        <v>9</v>
      </c>
      <c r="AM5" s="8">
        <f t="shared" si="0"/>
        <v>8</v>
      </c>
    </row>
    <row r="6" spans="1:39" x14ac:dyDescent="0.3">
      <c r="A6" s="57"/>
      <c r="B6" s="20" t="s">
        <v>1</v>
      </c>
      <c r="C6" s="37">
        <v>196</v>
      </c>
      <c r="D6" s="48">
        <v>242</v>
      </c>
      <c r="E6" s="48">
        <v>281</v>
      </c>
      <c r="F6" s="48">
        <v>356</v>
      </c>
      <c r="G6" s="48">
        <v>411</v>
      </c>
      <c r="H6" s="48">
        <v>432</v>
      </c>
      <c r="I6" s="48">
        <v>490</v>
      </c>
      <c r="J6" s="48">
        <v>541</v>
      </c>
      <c r="K6" s="48">
        <v>556</v>
      </c>
      <c r="L6" s="48">
        <v>571</v>
      </c>
      <c r="M6" s="48">
        <v>623</v>
      </c>
      <c r="N6" s="48">
        <v>680</v>
      </c>
      <c r="O6" s="48">
        <v>667</v>
      </c>
      <c r="P6" s="48">
        <v>656</v>
      </c>
      <c r="Q6" s="48">
        <v>641</v>
      </c>
      <c r="R6" s="48">
        <v>645</v>
      </c>
      <c r="S6" s="65">
        <v>648</v>
      </c>
      <c r="T6" s="69">
        <v>628</v>
      </c>
      <c r="U6" s="9" t="s">
        <v>1</v>
      </c>
      <c r="V6" s="8">
        <f t="shared" si="0"/>
        <v>196</v>
      </c>
      <c r="W6" s="8">
        <f t="shared" si="0"/>
        <v>242</v>
      </c>
      <c r="X6" s="8">
        <f t="shared" si="0"/>
        <v>281</v>
      </c>
      <c r="Y6" s="8">
        <f t="shared" si="0"/>
        <v>356</v>
      </c>
      <c r="Z6" s="8">
        <f t="shared" si="0"/>
        <v>411</v>
      </c>
      <c r="AA6" s="8">
        <f t="shared" si="0"/>
        <v>432</v>
      </c>
      <c r="AB6" s="8">
        <f t="shared" si="0"/>
        <v>490</v>
      </c>
      <c r="AC6" s="8">
        <f t="shared" si="0"/>
        <v>541</v>
      </c>
      <c r="AD6" s="8">
        <f t="shared" si="0"/>
        <v>556</v>
      </c>
      <c r="AE6" s="8">
        <f t="shared" si="0"/>
        <v>571</v>
      </c>
      <c r="AF6" s="8">
        <f t="shared" si="0"/>
        <v>623</v>
      </c>
      <c r="AG6" s="8">
        <f t="shared" si="0"/>
        <v>680</v>
      </c>
      <c r="AH6" s="8">
        <f t="shared" si="0"/>
        <v>667</v>
      </c>
      <c r="AI6" s="8">
        <f t="shared" si="0"/>
        <v>656</v>
      </c>
      <c r="AJ6" s="8">
        <f t="shared" si="0"/>
        <v>641</v>
      </c>
      <c r="AK6" s="8">
        <f t="shared" si="0"/>
        <v>645</v>
      </c>
      <c r="AL6" s="8">
        <f t="shared" si="0"/>
        <v>648</v>
      </c>
      <c r="AM6" s="8">
        <f t="shared" si="0"/>
        <v>628</v>
      </c>
    </row>
    <row r="7" spans="1:39" x14ac:dyDescent="0.3">
      <c r="A7" s="57"/>
      <c r="B7" s="20" t="s">
        <v>2</v>
      </c>
      <c r="C7" s="37">
        <v>196</v>
      </c>
      <c r="D7" s="48">
        <v>242</v>
      </c>
      <c r="E7" s="48">
        <v>282</v>
      </c>
      <c r="F7" s="48">
        <v>358</v>
      </c>
      <c r="G7" s="48">
        <v>414</v>
      </c>
      <c r="H7" s="48">
        <v>436</v>
      </c>
      <c r="I7" s="48">
        <v>492</v>
      </c>
      <c r="J7" s="48">
        <v>544</v>
      </c>
      <c r="K7" s="48">
        <v>557</v>
      </c>
      <c r="L7" s="48">
        <f>L5+L6</f>
        <v>572</v>
      </c>
      <c r="M7" s="48">
        <v>625</v>
      </c>
      <c r="N7" s="48">
        <v>684</v>
      </c>
      <c r="O7" s="48">
        <v>672</v>
      </c>
      <c r="P7" s="48">
        <v>663</v>
      </c>
      <c r="Q7" s="48">
        <v>650</v>
      </c>
      <c r="R7" s="48">
        <v>653</v>
      </c>
      <c r="S7" s="65">
        <v>657</v>
      </c>
      <c r="T7" s="69">
        <v>636</v>
      </c>
      <c r="U7" s="9" t="s">
        <v>3</v>
      </c>
      <c r="V7" s="8">
        <f t="shared" ref="V7:AM9" si="1">C8</f>
        <v>177</v>
      </c>
      <c r="W7" s="8">
        <f t="shared" si="1"/>
        <v>242</v>
      </c>
      <c r="X7" s="8">
        <f t="shared" si="1"/>
        <v>396</v>
      </c>
      <c r="Y7" s="8">
        <f t="shared" si="1"/>
        <v>532</v>
      </c>
      <c r="Z7" s="8">
        <f t="shared" si="1"/>
        <v>694</v>
      </c>
      <c r="AA7" s="8">
        <f t="shared" si="1"/>
        <v>827</v>
      </c>
      <c r="AB7" s="8">
        <f t="shared" si="1"/>
        <v>906</v>
      </c>
      <c r="AC7" s="8">
        <f t="shared" si="1"/>
        <v>1008</v>
      </c>
      <c r="AD7" s="8">
        <f t="shared" si="1"/>
        <v>1083</v>
      </c>
      <c r="AE7" s="8">
        <f t="shared" si="1"/>
        <v>1125</v>
      </c>
      <c r="AF7" s="8">
        <f t="shared" si="1"/>
        <v>1178</v>
      </c>
      <c r="AG7" s="8">
        <f t="shared" si="1"/>
        <v>1270</v>
      </c>
      <c r="AH7" s="8">
        <f t="shared" si="1"/>
        <v>1278</v>
      </c>
      <c r="AI7" s="8">
        <f t="shared" si="1"/>
        <v>1313</v>
      </c>
      <c r="AJ7" s="8">
        <f t="shared" si="1"/>
        <v>1317</v>
      </c>
      <c r="AK7" s="8">
        <f t="shared" si="1"/>
        <v>1444</v>
      </c>
      <c r="AL7" s="8">
        <f t="shared" si="1"/>
        <v>1645</v>
      </c>
      <c r="AM7" s="8">
        <f t="shared" si="1"/>
        <v>1650</v>
      </c>
    </row>
    <row r="8" spans="1:39" x14ac:dyDescent="0.3">
      <c r="A8" s="57" t="s">
        <v>3</v>
      </c>
      <c r="B8" s="57"/>
      <c r="C8" s="37">
        <v>177</v>
      </c>
      <c r="D8" s="48">
        <v>242</v>
      </c>
      <c r="E8" s="48">
        <v>396</v>
      </c>
      <c r="F8" s="48">
        <v>532</v>
      </c>
      <c r="G8" s="48">
        <v>694</v>
      </c>
      <c r="H8" s="48">
        <v>827</v>
      </c>
      <c r="I8" s="48">
        <v>906</v>
      </c>
      <c r="J8" s="48">
        <v>1008</v>
      </c>
      <c r="K8" s="48">
        <v>1083</v>
      </c>
      <c r="L8" s="48">
        <v>1125</v>
      </c>
      <c r="M8" s="48">
        <v>1178</v>
      </c>
      <c r="N8" s="48">
        <v>1270</v>
      </c>
      <c r="O8" s="48">
        <v>1278</v>
      </c>
      <c r="P8" s="48">
        <v>1313</v>
      </c>
      <c r="Q8" s="48">
        <v>1317</v>
      </c>
      <c r="R8" s="48">
        <v>1444</v>
      </c>
      <c r="S8" s="65">
        <v>1645</v>
      </c>
      <c r="T8" s="69">
        <v>1650</v>
      </c>
      <c r="U8" s="9" t="s">
        <v>4</v>
      </c>
      <c r="V8" s="8">
        <f t="shared" si="1"/>
        <v>157</v>
      </c>
      <c r="W8" s="8">
        <f t="shared" si="1"/>
        <v>175</v>
      </c>
      <c r="X8" s="8">
        <f t="shared" si="1"/>
        <v>241</v>
      </c>
      <c r="Y8" s="8">
        <f t="shared" si="1"/>
        <v>288</v>
      </c>
      <c r="Z8" s="8">
        <f t="shared" si="1"/>
        <v>350</v>
      </c>
      <c r="AA8" s="8">
        <f t="shared" si="1"/>
        <v>391</v>
      </c>
      <c r="AB8" s="8">
        <f t="shared" si="1"/>
        <v>419</v>
      </c>
      <c r="AC8" s="8">
        <f t="shared" si="1"/>
        <v>440</v>
      </c>
      <c r="AD8" s="8">
        <f t="shared" si="1"/>
        <v>462</v>
      </c>
      <c r="AE8" s="8">
        <f t="shared" si="1"/>
        <v>478</v>
      </c>
      <c r="AF8" s="8">
        <f t="shared" si="1"/>
        <v>500</v>
      </c>
      <c r="AG8" s="8">
        <f t="shared" si="1"/>
        <v>492</v>
      </c>
      <c r="AH8" s="8">
        <f t="shared" si="1"/>
        <v>488</v>
      </c>
      <c r="AI8" s="8">
        <f t="shared" si="1"/>
        <v>477</v>
      </c>
      <c r="AJ8" s="8">
        <f t="shared" si="1"/>
        <v>442</v>
      </c>
      <c r="AK8" s="8">
        <f t="shared" si="1"/>
        <v>438</v>
      </c>
      <c r="AL8" s="8">
        <f t="shared" si="1"/>
        <v>456</v>
      </c>
      <c r="AM8" s="8">
        <f t="shared" si="1"/>
        <v>436</v>
      </c>
    </row>
    <row r="9" spans="1:39" x14ac:dyDescent="0.3">
      <c r="A9" s="57" t="s">
        <v>33</v>
      </c>
      <c r="B9" s="20" t="s">
        <v>4</v>
      </c>
      <c r="C9" s="37">
        <v>157</v>
      </c>
      <c r="D9" s="48">
        <v>175</v>
      </c>
      <c r="E9" s="48">
        <v>241</v>
      </c>
      <c r="F9" s="48">
        <v>288</v>
      </c>
      <c r="G9" s="48">
        <v>350</v>
      </c>
      <c r="H9" s="48">
        <v>391</v>
      </c>
      <c r="I9" s="48">
        <v>419</v>
      </c>
      <c r="J9" s="48">
        <v>440</v>
      </c>
      <c r="K9" s="48">
        <v>462</v>
      </c>
      <c r="L9" s="48">
        <v>478</v>
      </c>
      <c r="M9" s="48">
        <v>500</v>
      </c>
      <c r="N9" s="48">
        <v>492</v>
      </c>
      <c r="O9" s="48">
        <v>488</v>
      </c>
      <c r="P9" s="48">
        <v>477</v>
      </c>
      <c r="Q9" s="48">
        <v>442</v>
      </c>
      <c r="R9" s="48">
        <v>438</v>
      </c>
      <c r="S9" s="65">
        <v>456</v>
      </c>
      <c r="T9" s="69">
        <v>436</v>
      </c>
      <c r="U9" s="9" t="s">
        <v>5</v>
      </c>
      <c r="V9" s="8">
        <f t="shared" si="1"/>
        <v>13</v>
      </c>
      <c r="W9" s="8">
        <f t="shared" si="1"/>
        <v>21</v>
      </c>
      <c r="X9" s="8">
        <f t="shared" si="1"/>
        <v>21</v>
      </c>
      <c r="Y9" s="8">
        <f t="shared" si="1"/>
        <v>24</v>
      </c>
      <c r="Z9" s="8">
        <f t="shared" si="1"/>
        <v>28</v>
      </c>
      <c r="AA9" s="8">
        <f t="shared" si="1"/>
        <v>33</v>
      </c>
      <c r="AB9" s="8">
        <f t="shared" si="1"/>
        <v>35</v>
      </c>
      <c r="AC9" s="8">
        <f t="shared" si="1"/>
        <v>41</v>
      </c>
      <c r="AD9" s="8">
        <f t="shared" si="1"/>
        <v>52</v>
      </c>
      <c r="AE9" s="8">
        <f t="shared" si="1"/>
        <v>44</v>
      </c>
      <c r="AF9" s="8">
        <f t="shared" si="1"/>
        <v>41</v>
      </c>
      <c r="AG9" s="8">
        <f t="shared" si="1"/>
        <v>38</v>
      </c>
      <c r="AH9" s="8">
        <f t="shared" si="1"/>
        <v>45</v>
      </c>
      <c r="AI9" s="8">
        <f t="shared" si="1"/>
        <v>43</v>
      </c>
      <c r="AJ9" s="8">
        <f t="shared" si="1"/>
        <v>42</v>
      </c>
      <c r="AK9" s="8">
        <f t="shared" si="1"/>
        <v>40</v>
      </c>
      <c r="AL9" s="8">
        <f t="shared" si="1"/>
        <v>41</v>
      </c>
      <c r="AM9" s="8">
        <f t="shared" si="1"/>
        <v>45</v>
      </c>
    </row>
    <row r="10" spans="1:39" x14ac:dyDescent="0.3">
      <c r="A10" s="57"/>
      <c r="B10" s="20" t="s">
        <v>5</v>
      </c>
      <c r="C10" s="37">
        <v>13</v>
      </c>
      <c r="D10" s="48">
        <v>21</v>
      </c>
      <c r="E10" s="48">
        <v>21</v>
      </c>
      <c r="F10" s="48">
        <v>24</v>
      </c>
      <c r="G10" s="48">
        <v>28</v>
      </c>
      <c r="H10" s="48">
        <v>33</v>
      </c>
      <c r="I10" s="48">
        <v>35</v>
      </c>
      <c r="J10" s="48">
        <v>41</v>
      </c>
      <c r="K10" s="48">
        <v>52</v>
      </c>
      <c r="L10" s="48">
        <v>44</v>
      </c>
      <c r="M10" s="48">
        <v>41</v>
      </c>
      <c r="N10" s="48">
        <v>38</v>
      </c>
      <c r="O10" s="48">
        <v>45</v>
      </c>
      <c r="P10" s="48">
        <v>43</v>
      </c>
      <c r="Q10" s="48">
        <v>42</v>
      </c>
      <c r="R10" s="48">
        <v>40</v>
      </c>
      <c r="S10" s="65">
        <v>41</v>
      </c>
      <c r="T10" s="69">
        <v>45</v>
      </c>
      <c r="U10" s="9" t="s">
        <v>6</v>
      </c>
      <c r="V10" s="8">
        <f t="shared" ref="V10:AM12" si="2">C12</f>
        <v>40</v>
      </c>
      <c r="W10" s="8">
        <f t="shared" si="2"/>
        <v>71</v>
      </c>
      <c r="X10" s="8">
        <f t="shared" si="2"/>
        <v>150</v>
      </c>
      <c r="Y10" s="8">
        <f t="shared" si="2"/>
        <v>271</v>
      </c>
      <c r="Z10" s="8">
        <f t="shared" si="2"/>
        <v>350</v>
      </c>
      <c r="AA10" s="8">
        <f t="shared" si="2"/>
        <v>402</v>
      </c>
      <c r="AB10" s="8">
        <f t="shared" si="2"/>
        <v>455</v>
      </c>
      <c r="AC10" s="8">
        <f t="shared" si="2"/>
        <v>501</v>
      </c>
      <c r="AD10" s="8">
        <f t="shared" si="2"/>
        <v>509</v>
      </c>
      <c r="AE10" s="8">
        <f t="shared" si="2"/>
        <v>524</v>
      </c>
      <c r="AF10" s="8">
        <f t="shared" si="2"/>
        <v>509</v>
      </c>
      <c r="AG10" s="8">
        <f t="shared" si="2"/>
        <v>507</v>
      </c>
      <c r="AH10" s="8">
        <f t="shared" si="2"/>
        <v>499</v>
      </c>
      <c r="AI10" s="8">
        <f t="shared" si="2"/>
        <v>490</v>
      </c>
      <c r="AJ10" s="8">
        <f t="shared" si="2"/>
        <v>464</v>
      </c>
      <c r="AK10" s="8">
        <f t="shared" si="2"/>
        <v>440</v>
      </c>
      <c r="AL10" s="8">
        <f t="shared" si="2"/>
        <v>466</v>
      </c>
      <c r="AM10" s="8">
        <f t="shared" si="2"/>
        <v>485</v>
      </c>
    </row>
    <row r="11" spans="1:39" x14ac:dyDescent="0.3">
      <c r="A11" s="57"/>
      <c r="B11" s="20" t="s">
        <v>2</v>
      </c>
      <c r="C11" s="37">
        <v>170</v>
      </c>
      <c r="D11" s="48">
        <v>196</v>
      </c>
      <c r="E11" s="48">
        <v>262</v>
      </c>
      <c r="F11" s="48">
        <v>312</v>
      </c>
      <c r="G11" s="48">
        <v>378</v>
      </c>
      <c r="H11" s="48">
        <v>424</v>
      </c>
      <c r="I11" s="48">
        <v>454</v>
      </c>
      <c r="J11" s="48">
        <v>481</v>
      </c>
      <c r="K11" s="48">
        <v>514</v>
      </c>
      <c r="L11" s="48">
        <f>L9+L10</f>
        <v>522</v>
      </c>
      <c r="M11" s="48">
        <v>541</v>
      </c>
      <c r="N11" s="48">
        <v>530</v>
      </c>
      <c r="O11" s="48">
        <v>533</v>
      </c>
      <c r="P11" s="48">
        <v>520</v>
      </c>
      <c r="Q11" s="48">
        <v>484</v>
      </c>
      <c r="R11" s="48">
        <v>478</v>
      </c>
      <c r="S11" s="65">
        <v>497</v>
      </c>
      <c r="T11" s="69">
        <v>481</v>
      </c>
      <c r="U11" s="9" t="s">
        <v>7</v>
      </c>
      <c r="V11" s="8">
        <f t="shared" si="2"/>
        <v>22</v>
      </c>
      <c r="W11" s="8">
        <f t="shared" si="2"/>
        <v>32</v>
      </c>
      <c r="X11" s="8">
        <f t="shared" si="2"/>
        <v>49</v>
      </c>
      <c r="Y11" s="8">
        <f t="shared" si="2"/>
        <v>119</v>
      </c>
      <c r="Z11" s="8">
        <f t="shared" si="2"/>
        <v>263</v>
      </c>
      <c r="AA11" s="8">
        <f t="shared" si="2"/>
        <v>352</v>
      </c>
      <c r="AB11" s="8">
        <f t="shared" si="2"/>
        <v>493</v>
      </c>
      <c r="AC11" s="8">
        <f t="shared" si="2"/>
        <v>745</v>
      </c>
      <c r="AD11" s="8">
        <f t="shared" si="2"/>
        <v>713</v>
      </c>
      <c r="AE11" s="8">
        <f t="shared" si="2"/>
        <v>685</v>
      </c>
      <c r="AF11" s="8">
        <f t="shared" si="2"/>
        <v>629</v>
      </c>
      <c r="AG11" s="8">
        <f t="shared" si="2"/>
        <v>668</v>
      </c>
      <c r="AH11" s="8">
        <f t="shared" si="2"/>
        <v>751</v>
      </c>
      <c r="AI11" s="8">
        <f t="shared" si="2"/>
        <v>934</v>
      </c>
      <c r="AJ11" s="8">
        <f t="shared" si="2"/>
        <v>966</v>
      </c>
      <c r="AK11" s="8">
        <f t="shared" si="2"/>
        <v>1105</v>
      </c>
      <c r="AL11" s="8">
        <f t="shared" si="2"/>
        <v>1488</v>
      </c>
      <c r="AM11" s="8">
        <f t="shared" si="2"/>
        <v>1636</v>
      </c>
    </row>
    <row r="12" spans="1:39" x14ac:dyDescent="0.3">
      <c r="A12" s="57" t="s">
        <v>6</v>
      </c>
      <c r="B12" s="57"/>
      <c r="C12" s="37">
        <v>40</v>
      </c>
      <c r="D12" s="48">
        <v>71</v>
      </c>
      <c r="E12" s="48">
        <v>150</v>
      </c>
      <c r="F12" s="48">
        <v>271</v>
      </c>
      <c r="G12" s="48">
        <v>350</v>
      </c>
      <c r="H12" s="48">
        <v>402</v>
      </c>
      <c r="I12" s="48">
        <v>455</v>
      </c>
      <c r="J12" s="48">
        <v>501</v>
      </c>
      <c r="K12" s="48">
        <v>509</v>
      </c>
      <c r="L12" s="48">
        <v>524</v>
      </c>
      <c r="M12" s="48">
        <v>509</v>
      </c>
      <c r="N12" s="48">
        <v>507</v>
      </c>
      <c r="O12" s="48">
        <v>499</v>
      </c>
      <c r="P12" s="48">
        <v>490</v>
      </c>
      <c r="Q12" s="48">
        <v>464</v>
      </c>
      <c r="R12" s="48">
        <v>440</v>
      </c>
      <c r="S12" s="65">
        <v>466</v>
      </c>
      <c r="T12" s="69">
        <v>485</v>
      </c>
      <c r="U12" s="9" t="s">
        <v>8</v>
      </c>
      <c r="V12" s="8">
        <f t="shared" si="2"/>
        <v>160</v>
      </c>
      <c r="W12" s="8">
        <f t="shared" si="2"/>
        <v>219</v>
      </c>
      <c r="X12" s="8">
        <f t="shared" si="2"/>
        <v>337</v>
      </c>
      <c r="Y12" s="8">
        <f t="shared" si="2"/>
        <v>454</v>
      </c>
      <c r="Z12" s="8">
        <f t="shared" si="2"/>
        <v>540</v>
      </c>
      <c r="AA12" s="8">
        <f t="shared" si="2"/>
        <v>539</v>
      </c>
      <c r="AB12" s="8">
        <f t="shared" si="2"/>
        <v>600</v>
      </c>
      <c r="AC12" s="8">
        <f t="shared" si="2"/>
        <v>621</v>
      </c>
      <c r="AD12" s="8">
        <f t="shared" si="2"/>
        <v>639</v>
      </c>
      <c r="AE12" s="8">
        <f t="shared" si="2"/>
        <v>654</v>
      </c>
      <c r="AF12" s="8">
        <f t="shared" si="2"/>
        <v>660</v>
      </c>
      <c r="AG12" s="8">
        <f t="shared" si="2"/>
        <v>678</v>
      </c>
      <c r="AH12" s="8">
        <f t="shared" si="2"/>
        <v>656</v>
      </c>
      <c r="AI12" s="8">
        <f t="shared" si="2"/>
        <v>658</v>
      </c>
      <c r="AJ12" s="8">
        <f t="shared" si="2"/>
        <v>593</v>
      </c>
      <c r="AK12" s="8">
        <f t="shared" si="2"/>
        <v>615</v>
      </c>
      <c r="AL12" s="8">
        <f t="shared" si="2"/>
        <v>638</v>
      </c>
      <c r="AM12" s="8">
        <f t="shared" si="2"/>
        <v>622</v>
      </c>
    </row>
    <row r="13" spans="1:39" x14ac:dyDescent="0.3">
      <c r="A13" s="57" t="s">
        <v>7</v>
      </c>
      <c r="B13" s="57"/>
      <c r="C13" s="37">
        <v>22</v>
      </c>
      <c r="D13" s="48">
        <v>32</v>
      </c>
      <c r="E13" s="48">
        <v>49</v>
      </c>
      <c r="F13" s="48">
        <v>119</v>
      </c>
      <c r="G13" s="48">
        <v>263</v>
      </c>
      <c r="H13" s="48">
        <v>352</v>
      </c>
      <c r="I13" s="48">
        <v>493</v>
      </c>
      <c r="J13" s="48">
        <v>745</v>
      </c>
      <c r="K13" s="48">
        <v>713</v>
      </c>
      <c r="L13" s="48">
        <v>685</v>
      </c>
      <c r="M13" s="48">
        <v>629</v>
      </c>
      <c r="N13" s="48">
        <v>668</v>
      </c>
      <c r="O13" s="48">
        <v>751</v>
      </c>
      <c r="P13" s="48">
        <v>934</v>
      </c>
      <c r="Q13" s="48">
        <v>966</v>
      </c>
      <c r="R13" s="48">
        <v>1105</v>
      </c>
      <c r="S13" s="65">
        <v>1488</v>
      </c>
      <c r="T13" s="69">
        <v>1636</v>
      </c>
      <c r="U13" s="9" t="s">
        <v>43</v>
      </c>
      <c r="V13" s="8">
        <f t="shared" ref="V13:V14" si="3">C15</f>
        <v>0</v>
      </c>
      <c r="W13" s="8">
        <f t="shared" ref="W13:W14" si="4">D15</f>
        <v>0</v>
      </c>
      <c r="X13" s="8">
        <f t="shared" ref="X13:X14" si="5">E15</f>
        <v>0</v>
      </c>
      <c r="Y13" s="8">
        <f t="shared" ref="Y13:Y14" si="6">F15</f>
        <v>0</v>
      </c>
      <c r="Z13" s="8">
        <f t="shared" ref="Z13:Z14" si="7">G15</f>
        <v>0</v>
      </c>
      <c r="AA13" s="8">
        <f t="shared" ref="AA13:AA14" si="8">H15</f>
        <v>0</v>
      </c>
      <c r="AB13" s="8">
        <f t="shared" ref="AB13:AB14" si="9">I15</f>
        <v>0</v>
      </c>
      <c r="AC13" s="8">
        <f t="shared" ref="AC13:AC14" si="10">J15</f>
        <v>0</v>
      </c>
      <c r="AD13" s="8">
        <f t="shared" ref="AD13:AD14" si="11">K15</f>
        <v>0</v>
      </c>
      <c r="AE13" s="8">
        <f t="shared" ref="AE13:AM14" si="12">L15</f>
        <v>0</v>
      </c>
      <c r="AF13" s="8">
        <f t="shared" si="12"/>
        <v>131</v>
      </c>
      <c r="AG13" s="8">
        <f t="shared" si="12"/>
        <v>162</v>
      </c>
      <c r="AH13" s="8">
        <f t="shared" si="12"/>
        <v>166</v>
      </c>
      <c r="AI13" s="8">
        <f t="shared" si="12"/>
        <v>176</v>
      </c>
      <c r="AJ13" s="8">
        <f t="shared" si="12"/>
        <v>194</v>
      </c>
      <c r="AK13" s="8">
        <f t="shared" si="12"/>
        <v>208</v>
      </c>
      <c r="AL13" s="8">
        <f t="shared" si="12"/>
        <v>229</v>
      </c>
      <c r="AM13" s="8">
        <f t="shared" si="12"/>
        <v>234</v>
      </c>
    </row>
    <row r="14" spans="1:39" x14ac:dyDescent="0.3">
      <c r="A14" s="57" t="s">
        <v>36</v>
      </c>
      <c r="B14" s="57"/>
      <c r="C14" s="37">
        <v>160</v>
      </c>
      <c r="D14" s="48">
        <v>219</v>
      </c>
      <c r="E14" s="48">
        <v>337</v>
      </c>
      <c r="F14" s="48">
        <v>454</v>
      </c>
      <c r="G14" s="48">
        <v>540</v>
      </c>
      <c r="H14" s="48">
        <v>539</v>
      </c>
      <c r="I14" s="48">
        <v>600</v>
      </c>
      <c r="J14" s="48">
        <v>621</v>
      </c>
      <c r="K14" s="48">
        <v>639</v>
      </c>
      <c r="L14" s="48">
        <v>654</v>
      </c>
      <c r="M14" s="48">
        <v>660</v>
      </c>
      <c r="N14" s="48">
        <v>678</v>
      </c>
      <c r="O14" s="48">
        <v>656</v>
      </c>
      <c r="P14" s="48">
        <v>658</v>
      </c>
      <c r="Q14" s="48">
        <v>593</v>
      </c>
      <c r="R14" s="48">
        <v>615</v>
      </c>
      <c r="S14" s="65">
        <v>638</v>
      </c>
      <c r="T14" s="69">
        <v>622</v>
      </c>
      <c r="U14" s="9" t="s">
        <v>9</v>
      </c>
      <c r="V14" s="8">
        <f t="shared" si="3"/>
        <v>220</v>
      </c>
      <c r="W14" s="8">
        <f t="shared" si="4"/>
        <v>354</v>
      </c>
      <c r="X14" s="8">
        <f t="shared" si="5"/>
        <v>405</v>
      </c>
      <c r="Y14" s="8">
        <f t="shared" si="6"/>
        <v>447</v>
      </c>
      <c r="Z14" s="8">
        <f t="shared" si="7"/>
        <v>505</v>
      </c>
      <c r="AA14" s="8">
        <f t="shared" si="8"/>
        <v>508</v>
      </c>
      <c r="AB14" s="8">
        <f t="shared" si="9"/>
        <v>535</v>
      </c>
      <c r="AC14" s="8">
        <f t="shared" si="10"/>
        <v>585</v>
      </c>
      <c r="AD14" s="8">
        <f t="shared" si="11"/>
        <v>569</v>
      </c>
      <c r="AE14" s="8">
        <f t="shared" si="12"/>
        <v>714</v>
      </c>
      <c r="AF14" s="8">
        <f t="shared" si="12"/>
        <v>687</v>
      </c>
      <c r="AG14" s="8">
        <f t="shared" si="12"/>
        <v>859</v>
      </c>
      <c r="AH14" s="8">
        <f t="shared" si="12"/>
        <v>864</v>
      </c>
      <c r="AI14" s="8">
        <f t="shared" si="12"/>
        <v>911</v>
      </c>
      <c r="AJ14" s="8">
        <f t="shared" si="12"/>
        <v>913</v>
      </c>
      <c r="AK14" s="8">
        <f t="shared" si="12"/>
        <v>926</v>
      </c>
      <c r="AL14" s="8">
        <f t="shared" si="12"/>
        <v>947</v>
      </c>
      <c r="AM14" s="8">
        <f t="shared" si="12"/>
        <v>954</v>
      </c>
    </row>
    <row r="15" spans="1:39" x14ac:dyDescent="0.3">
      <c r="A15" s="56" t="s">
        <v>44</v>
      </c>
      <c r="B15" s="57"/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131</v>
      </c>
      <c r="N15" s="49">
        <v>162</v>
      </c>
      <c r="O15" s="49">
        <v>166</v>
      </c>
      <c r="P15" s="49">
        <v>176</v>
      </c>
      <c r="Q15" s="49">
        <v>194</v>
      </c>
      <c r="R15" s="49">
        <v>208</v>
      </c>
      <c r="S15" s="66">
        <v>229</v>
      </c>
      <c r="T15" s="69">
        <v>234</v>
      </c>
      <c r="U15" s="9"/>
      <c r="V15" s="10"/>
      <c r="W15" s="10"/>
      <c r="X15" s="10"/>
      <c r="Y15" s="10"/>
      <c r="Z15" s="10"/>
      <c r="AA15" s="10"/>
      <c r="AB15" s="10"/>
      <c r="AC15" s="10"/>
      <c r="AD15" s="38"/>
      <c r="AE15" s="38"/>
      <c r="AF15" s="53"/>
      <c r="AG15" s="53"/>
      <c r="AH15" s="53"/>
      <c r="AI15" s="53"/>
      <c r="AJ15" s="53"/>
      <c r="AK15" s="53"/>
      <c r="AL15" s="53"/>
    </row>
    <row r="16" spans="1:39" ht="17.25" thickBot="1" x14ac:dyDescent="0.35">
      <c r="A16" s="59" t="s">
        <v>9</v>
      </c>
      <c r="B16" s="59"/>
      <c r="C16" s="50">
        <v>220</v>
      </c>
      <c r="D16" s="51">
        <v>354</v>
      </c>
      <c r="E16" s="51">
        <v>405</v>
      </c>
      <c r="F16" s="51">
        <v>447</v>
      </c>
      <c r="G16" s="51">
        <v>505</v>
      </c>
      <c r="H16" s="51">
        <v>508</v>
      </c>
      <c r="I16" s="51">
        <v>535</v>
      </c>
      <c r="J16" s="51">
        <v>585</v>
      </c>
      <c r="K16" s="51">
        <v>569</v>
      </c>
      <c r="L16" s="51">
        <v>714</v>
      </c>
      <c r="M16" s="51">
        <v>687</v>
      </c>
      <c r="N16" s="51">
        <v>859</v>
      </c>
      <c r="O16" s="51">
        <v>864</v>
      </c>
      <c r="P16" s="51">
        <v>911</v>
      </c>
      <c r="Q16" s="51">
        <v>913</v>
      </c>
      <c r="R16" s="51">
        <v>926</v>
      </c>
      <c r="S16" s="67">
        <v>947</v>
      </c>
      <c r="T16" s="70">
        <v>954</v>
      </c>
      <c r="U16" s="10"/>
      <c r="V16" s="10"/>
      <c r="W16" s="10"/>
      <c r="X16" s="10"/>
      <c r="Y16" s="10"/>
      <c r="Z16" s="10"/>
      <c r="AA16" s="10"/>
      <c r="AB16" s="10"/>
      <c r="AC16" s="10"/>
      <c r="AD16" s="38"/>
      <c r="AE16" s="38"/>
      <c r="AF16" s="53"/>
      <c r="AG16" s="53"/>
      <c r="AH16" s="53"/>
      <c r="AI16" s="53"/>
      <c r="AJ16" s="53"/>
      <c r="AK16" s="53"/>
      <c r="AL16" s="53"/>
    </row>
    <row r="17" spans="1:39" x14ac:dyDescent="0.3">
      <c r="O17" s="11"/>
      <c r="P17" s="11"/>
      <c r="Q17" s="11"/>
      <c r="R17" s="11"/>
      <c r="S17" s="11"/>
      <c r="T17" s="11"/>
      <c r="U17" s="10"/>
      <c r="V17" s="10"/>
      <c r="W17" s="10"/>
      <c r="X17" s="10"/>
      <c r="Y17" s="10"/>
      <c r="Z17" s="10"/>
      <c r="AA17" s="10"/>
      <c r="AB17" s="10"/>
      <c r="AC17" s="10"/>
      <c r="AD17" s="38"/>
      <c r="AE17" s="38"/>
      <c r="AF17" s="54"/>
      <c r="AG17" s="54"/>
      <c r="AH17" s="53"/>
      <c r="AI17" s="53"/>
      <c r="AJ17" s="53"/>
      <c r="AK17" s="53"/>
      <c r="AL17" s="53"/>
    </row>
    <row r="18" spans="1:39" x14ac:dyDescent="0.3">
      <c r="O18" s="11"/>
      <c r="P18" s="11"/>
      <c r="Q18" s="11"/>
      <c r="R18" s="11"/>
      <c r="S18" s="11"/>
      <c r="T18" s="11"/>
      <c r="U18" s="10"/>
      <c r="V18" s="10"/>
      <c r="W18" s="10"/>
      <c r="X18" s="10"/>
      <c r="Y18" s="10"/>
      <c r="Z18" s="10"/>
      <c r="AA18" s="10"/>
      <c r="AB18" s="10"/>
      <c r="AC18" s="10"/>
      <c r="AD18" s="38"/>
      <c r="AE18" s="38"/>
      <c r="AF18" s="53"/>
      <c r="AG18" s="53"/>
      <c r="AH18" s="53"/>
      <c r="AI18" s="53"/>
      <c r="AJ18" s="53"/>
      <c r="AK18" s="53"/>
      <c r="AL18" s="53"/>
    </row>
    <row r="19" spans="1:39" x14ac:dyDescent="0.3">
      <c r="A19" s="55" t="s">
        <v>40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45"/>
      <c r="O19" s="11"/>
      <c r="P19" s="11"/>
      <c r="Q19" s="11"/>
      <c r="R19" s="11"/>
      <c r="S19" s="11"/>
      <c r="T19" s="11"/>
      <c r="U19" s="10"/>
      <c r="V19" s="10"/>
      <c r="W19" s="10"/>
      <c r="X19" s="10"/>
      <c r="Y19" s="10"/>
      <c r="Z19" s="10"/>
      <c r="AA19" s="10"/>
      <c r="AB19" s="10"/>
      <c r="AC19" s="10"/>
      <c r="AD19" s="38"/>
      <c r="AE19" s="38"/>
      <c r="AF19" s="53"/>
      <c r="AG19" s="53"/>
      <c r="AH19" s="53"/>
      <c r="AI19" s="53"/>
      <c r="AJ19" s="53"/>
      <c r="AK19" s="53"/>
      <c r="AL19" s="53"/>
    </row>
    <row r="20" spans="1:39" x14ac:dyDescent="0.3">
      <c r="J20" s="16"/>
      <c r="L20" s="16"/>
      <c r="N20" s="16" t="s">
        <v>30</v>
      </c>
      <c r="O20" s="11"/>
      <c r="P20" s="11"/>
      <c r="Q20" s="11"/>
      <c r="R20" s="11"/>
      <c r="S20" s="11"/>
      <c r="T20" s="11"/>
      <c r="U20" s="6"/>
      <c r="V20" s="6">
        <v>2007</v>
      </c>
      <c r="W20" s="6">
        <v>2008</v>
      </c>
      <c r="X20" s="6">
        <v>2009</v>
      </c>
      <c r="Y20" s="6">
        <v>2010</v>
      </c>
      <c r="Z20" s="6">
        <v>2011</v>
      </c>
      <c r="AA20" s="6">
        <v>2012</v>
      </c>
      <c r="AB20" s="6">
        <v>2013</v>
      </c>
      <c r="AC20" s="6">
        <v>2014</v>
      </c>
      <c r="AD20" s="6">
        <v>2015</v>
      </c>
      <c r="AE20" s="6">
        <v>2016</v>
      </c>
      <c r="AF20" s="6">
        <v>2017</v>
      </c>
      <c r="AG20" s="6">
        <v>2018</v>
      </c>
      <c r="AH20" s="6">
        <v>2019</v>
      </c>
      <c r="AI20" s="6">
        <v>2020</v>
      </c>
      <c r="AJ20" s="6">
        <v>2021</v>
      </c>
      <c r="AK20" s="6">
        <v>2022</v>
      </c>
      <c r="AL20" s="6">
        <v>2023</v>
      </c>
      <c r="AM20" s="6">
        <v>2024</v>
      </c>
    </row>
    <row r="21" spans="1:39" ht="17.25" thickBot="1" x14ac:dyDescent="0.35">
      <c r="A21" s="61"/>
      <c r="B21" s="61"/>
      <c r="C21" s="17">
        <v>2007</v>
      </c>
      <c r="D21" s="17">
        <v>2008</v>
      </c>
      <c r="E21" s="18">
        <v>2009</v>
      </c>
      <c r="F21" s="18">
        <v>2010</v>
      </c>
      <c r="G21" s="18">
        <v>2011</v>
      </c>
      <c r="H21" s="19">
        <v>2012</v>
      </c>
      <c r="I21" s="19">
        <v>2013</v>
      </c>
      <c r="J21" s="19">
        <v>2014</v>
      </c>
      <c r="K21" s="19">
        <v>2015</v>
      </c>
      <c r="L21" s="19">
        <v>2016</v>
      </c>
      <c r="M21" s="19">
        <v>2017</v>
      </c>
      <c r="N21" s="19">
        <v>2018</v>
      </c>
      <c r="O21" s="19">
        <v>2019</v>
      </c>
      <c r="P21" s="19">
        <v>2020</v>
      </c>
      <c r="Q21" s="19">
        <v>2021</v>
      </c>
      <c r="R21" s="19">
        <v>2022</v>
      </c>
      <c r="S21" s="19">
        <v>2023</v>
      </c>
      <c r="T21" s="19">
        <v>2024</v>
      </c>
      <c r="U21" s="7" t="s">
        <v>0</v>
      </c>
      <c r="V21" s="8">
        <f>C22</f>
        <v>985</v>
      </c>
      <c r="W21" s="8">
        <f t="shared" ref="W21:AM22" si="13">D22</f>
        <v>1356</v>
      </c>
      <c r="X21" s="8">
        <f t="shared" si="13"/>
        <v>1881</v>
      </c>
      <c r="Y21" s="8">
        <f t="shared" si="13"/>
        <v>2493</v>
      </c>
      <c r="Z21" s="8">
        <f t="shared" si="13"/>
        <v>3144</v>
      </c>
      <c r="AA21" s="8">
        <f t="shared" si="13"/>
        <v>3488</v>
      </c>
      <c r="AB21" s="8">
        <f t="shared" si="13"/>
        <v>3935</v>
      </c>
      <c r="AC21" s="8">
        <f t="shared" si="13"/>
        <v>4485</v>
      </c>
      <c r="AD21" s="8">
        <f t="shared" si="13"/>
        <v>4584</v>
      </c>
      <c r="AE21" s="8">
        <f t="shared" si="13"/>
        <v>4796</v>
      </c>
      <c r="AF21" s="8">
        <f t="shared" si="13"/>
        <v>4960</v>
      </c>
      <c r="AG21" s="8">
        <f t="shared" si="13"/>
        <v>5358</v>
      </c>
      <c r="AH21" s="8">
        <f t="shared" si="13"/>
        <v>5419</v>
      </c>
      <c r="AI21" s="8">
        <f t="shared" si="13"/>
        <v>5665</v>
      </c>
      <c r="AJ21" s="8">
        <f t="shared" si="13"/>
        <v>5581</v>
      </c>
      <c r="AK21" s="8">
        <f t="shared" si="13"/>
        <v>5869</v>
      </c>
      <c r="AL21" s="8">
        <f t="shared" si="13"/>
        <v>6567</v>
      </c>
      <c r="AM21" s="8">
        <f t="shared" si="13"/>
        <v>6698</v>
      </c>
    </row>
    <row r="22" spans="1:39" ht="17.25" thickBot="1" x14ac:dyDescent="0.35">
      <c r="A22" s="62" t="s">
        <v>0</v>
      </c>
      <c r="B22" s="62"/>
      <c r="C22" s="36">
        <f>SUM(C23,C27)</f>
        <v>985</v>
      </c>
      <c r="D22" s="25">
        <v>1356</v>
      </c>
      <c r="E22" s="25">
        <v>1881</v>
      </c>
      <c r="F22" s="25">
        <v>2493</v>
      </c>
      <c r="G22" s="25">
        <v>3144</v>
      </c>
      <c r="H22" s="25">
        <v>3488</v>
      </c>
      <c r="I22" s="25">
        <v>3935</v>
      </c>
      <c r="J22" s="25">
        <v>4485</v>
      </c>
      <c r="K22" s="25">
        <v>4584</v>
      </c>
      <c r="L22" s="39">
        <v>4796</v>
      </c>
      <c r="M22" s="39">
        <v>4960</v>
      </c>
      <c r="N22" s="39">
        <v>5358</v>
      </c>
      <c r="O22" s="39">
        <v>5419</v>
      </c>
      <c r="P22" s="39">
        <v>5665</v>
      </c>
      <c r="Q22" s="39">
        <v>5581</v>
      </c>
      <c r="R22" s="39">
        <f>R23+R27</f>
        <v>5869</v>
      </c>
      <c r="S22" s="71">
        <v>6567</v>
      </c>
      <c r="T22" s="82">
        <v>6698</v>
      </c>
      <c r="U22" s="7" t="s">
        <v>37</v>
      </c>
      <c r="V22" s="8">
        <f>C23</f>
        <v>549</v>
      </c>
      <c r="W22" s="8">
        <f t="shared" si="13"/>
        <v>748</v>
      </c>
      <c r="X22" s="8">
        <f t="shared" si="13"/>
        <v>1079</v>
      </c>
      <c r="Y22" s="8">
        <f t="shared" si="13"/>
        <v>1416</v>
      </c>
      <c r="Z22" s="8">
        <f t="shared" si="13"/>
        <v>1812</v>
      </c>
      <c r="AA22" s="8">
        <f t="shared" si="13"/>
        <v>2036</v>
      </c>
      <c r="AB22" s="8">
        <f t="shared" si="13"/>
        <v>2315</v>
      </c>
      <c r="AC22" s="8">
        <f t="shared" si="13"/>
        <v>2692</v>
      </c>
      <c r="AD22" s="8">
        <f t="shared" si="13"/>
        <v>2806</v>
      </c>
      <c r="AE22" s="8">
        <f t="shared" si="13"/>
        <v>2957</v>
      </c>
      <c r="AF22" s="8">
        <f t="shared" si="13"/>
        <v>3014</v>
      </c>
      <c r="AG22" s="8">
        <f t="shared" si="13"/>
        <v>3312</v>
      </c>
      <c r="AH22" s="8">
        <f t="shared" si="13"/>
        <v>3384</v>
      </c>
      <c r="AI22" s="8">
        <f t="shared" si="13"/>
        <v>3572</v>
      </c>
      <c r="AJ22" s="8">
        <f t="shared" si="13"/>
        <v>3534</v>
      </c>
      <c r="AK22" s="8">
        <f t="shared" si="13"/>
        <v>3800</v>
      </c>
      <c r="AL22" s="8">
        <f t="shared" si="13"/>
        <v>4302</v>
      </c>
      <c r="AM22" s="8">
        <f t="shared" si="13"/>
        <v>4398</v>
      </c>
    </row>
    <row r="23" spans="1:39" x14ac:dyDescent="0.3">
      <c r="A23" s="58" t="s">
        <v>34</v>
      </c>
      <c r="B23" s="29" t="s">
        <v>10</v>
      </c>
      <c r="C23" s="32">
        <f>SUM(C24:C26)</f>
        <v>549</v>
      </c>
      <c r="D23" s="30">
        <v>748</v>
      </c>
      <c r="E23" s="31">
        <v>1079</v>
      </c>
      <c r="F23" s="31">
        <v>1416</v>
      </c>
      <c r="G23" s="31">
        <v>1812</v>
      </c>
      <c r="H23" s="31">
        <v>2036</v>
      </c>
      <c r="I23" s="31">
        <v>2315</v>
      </c>
      <c r="J23" s="31">
        <v>2692</v>
      </c>
      <c r="K23" s="31">
        <v>2806</v>
      </c>
      <c r="L23" s="40">
        <v>2957</v>
      </c>
      <c r="M23" s="40">
        <v>3014</v>
      </c>
      <c r="N23" s="40">
        <v>3312</v>
      </c>
      <c r="O23" s="40">
        <v>3384</v>
      </c>
      <c r="P23" s="40">
        <v>3572</v>
      </c>
      <c r="Q23" s="40">
        <v>3534</v>
      </c>
      <c r="R23" s="40">
        <f>SUM(R24:R26)</f>
        <v>3800</v>
      </c>
      <c r="S23" s="72">
        <v>4302</v>
      </c>
      <c r="T23" s="81">
        <v>4398</v>
      </c>
      <c r="U23" s="7" t="s">
        <v>38</v>
      </c>
      <c r="V23" s="8">
        <f>C27</f>
        <v>436</v>
      </c>
      <c r="W23" s="8">
        <f t="shared" ref="W23:AM23" si="14">D27</f>
        <v>608</v>
      </c>
      <c r="X23" s="8">
        <f t="shared" si="14"/>
        <v>802</v>
      </c>
      <c r="Y23" s="8">
        <f t="shared" si="14"/>
        <v>1077</v>
      </c>
      <c r="Z23" s="8">
        <f t="shared" si="14"/>
        <v>1332</v>
      </c>
      <c r="AA23" s="8">
        <f t="shared" si="14"/>
        <v>1452</v>
      </c>
      <c r="AB23" s="8">
        <f t="shared" si="14"/>
        <v>1620</v>
      </c>
      <c r="AC23" s="8">
        <f t="shared" si="14"/>
        <v>1793</v>
      </c>
      <c r="AD23" s="8">
        <f t="shared" si="14"/>
        <v>1778</v>
      </c>
      <c r="AE23" s="8">
        <f t="shared" si="14"/>
        <v>1839</v>
      </c>
      <c r="AF23" s="8">
        <f t="shared" si="14"/>
        <v>1946</v>
      </c>
      <c r="AG23" s="8">
        <f t="shared" si="14"/>
        <v>2046</v>
      </c>
      <c r="AH23" s="8">
        <f t="shared" si="14"/>
        <v>2035</v>
      </c>
      <c r="AI23" s="8">
        <f t="shared" si="14"/>
        <v>2093</v>
      </c>
      <c r="AJ23" s="8">
        <f t="shared" si="14"/>
        <v>2047</v>
      </c>
      <c r="AK23" s="8">
        <f t="shared" si="14"/>
        <v>2069</v>
      </c>
      <c r="AL23" s="8">
        <f t="shared" si="14"/>
        <v>2265</v>
      </c>
      <c r="AM23" s="8">
        <f t="shared" si="14"/>
        <v>2300</v>
      </c>
    </row>
    <row r="24" spans="1:39" x14ac:dyDescent="0.3">
      <c r="A24" s="57"/>
      <c r="B24" s="20" t="s">
        <v>11</v>
      </c>
      <c r="C24" s="33">
        <v>344</v>
      </c>
      <c r="D24" s="21">
        <v>464</v>
      </c>
      <c r="E24" s="21">
        <v>672</v>
      </c>
      <c r="F24" s="21">
        <v>866</v>
      </c>
      <c r="G24" s="22">
        <v>1093</v>
      </c>
      <c r="H24" s="22">
        <v>1273</v>
      </c>
      <c r="I24" s="22">
        <v>1460</v>
      </c>
      <c r="J24" s="22">
        <v>1669</v>
      </c>
      <c r="K24" s="22">
        <v>1828</v>
      </c>
      <c r="L24" s="41">
        <v>1895</v>
      </c>
      <c r="M24" s="41">
        <v>1928</v>
      </c>
      <c r="N24" s="41">
        <v>2126</v>
      </c>
      <c r="O24" s="41">
        <v>2149</v>
      </c>
      <c r="P24" s="41">
        <v>2238</v>
      </c>
      <c r="Q24" s="41">
        <v>2178</v>
      </c>
      <c r="R24" s="41">
        <v>2334</v>
      </c>
      <c r="S24" s="73">
        <v>2535</v>
      </c>
      <c r="T24" s="78">
        <v>2526</v>
      </c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53"/>
      <c r="AG24" s="53"/>
      <c r="AH24" s="53"/>
      <c r="AI24" s="53"/>
      <c r="AJ24" s="53"/>
      <c r="AK24" s="53"/>
      <c r="AL24" s="53"/>
    </row>
    <row r="25" spans="1:39" x14ac:dyDescent="0.3">
      <c r="A25" s="57"/>
      <c r="B25" s="20" t="s">
        <v>12</v>
      </c>
      <c r="C25" s="33">
        <v>40</v>
      </c>
      <c r="D25" s="21">
        <v>69</v>
      </c>
      <c r="E25" s="21">
        <v>80</v>
      </c>
      <c r="F25" s="21">
        <v>93</v>
      </c>
      <c r="G25" s="21">
        <v>136</v>
      </c>
      <c r="H25" s="21">
        <v>141</v>
      </c>
      <c r="I25" s="21">
        <v>167</v>
      </c>
      <c r="J25" s="21">
        <v>185</v>
      </c>
      <c r="K25" s="21">
        <v>174</v>
      </c>
      <c r="L25" s="42">
        <v>181</v>
      </c>
      <c r="M25" s="42">
        <v>202</v>
      </c>
      <c r="N25" s="42">
        <v>220</v>
      </c>
      <c r="O25" s="42">
        <v>192</v>
      </c>
      <c r="P25" s="42">
        <v>214</v>
      </c>
      <c r="Q25" s="42">
        <v>219</v>
      </c>
      <c r="R25" s="42">
        <v>247</v>
      </c>
      <c r="S25" s="74">
        <v>299</v>
      </c>
      <c r="T25" s="79">
        <v>335</v>
      </c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2"/>
      <c r="AG25" s="12"/>
      <c r="AH25" s="12"/>
      <c r="AI25" s="12"/>
      <c r="AJ25" s="12"/>
      <c r="AK25" s="12"/>
      <c r="AL25" s="12"/>
    </row>
    <row r="26" spans="1:39" ht="17.25" thickBot="1" x14ac:dyDescent="0.35">
      <c r="A26" s="59"/>
      <c r="B26" s="24" t="s">
        <v>13</v>
      </c>
      <c r="C26" s="34">
        <v>165</v>
      </c>
      <c r="D26" s="23">
        <v>215</v>
      </c>
      <c r="E26" s="23">
        <v>327</v>
      </c>
      <c r="F26" s="23">
        <v>457</v>
      </c>
      <c r="G26" s="23">
        <v>583</v>
      </c>
      <c r="H26" s="23">
        <v>622</v>
      </c>
      <c r="I26" s="23">
        <v>688</v>
      </c>
      <c r="J26" s="23">
        <v>838</v>
      </c>
      <c r="K26" s="23">
        <v>804</v>
      </c>
      <c r="L26" s="43">
        <v>881</v>
      </c>
      <c r="M26" s="43">
        <v>884</v>
      </c>
      <c r="N26" s="43">
        <v>966</v>
      </c>
      <c r="O26" s="43">
        <v>1043</v>
      </c>
      <c r="P26" s="52">
        <v>1120</v>
      </c>
      <c r="Q26" s="52">
        <v>1137</v>
      </c>
      <c r="R26" s="52">
        <v>1219</v>
      </c>
      <c r="S26" s="75">
        <v>1468</v>
      </c>
      <c r="T26" s="83">
        <v>1537</v>
      </c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2"/>
      <c r="AG26" s="12"/>
      <c r="AH26" s="12"/>
      <c r="AI26" s="12"/>
      <c r="AJ26" s="12"/>
      <c r="AK26" s="12"/>
      <c r="AL26" s="12"/>
    </row>
    <row r="27" spans="1:39" x14ac:dyDescent="0.3">
      <c r="A27" s="60" t="s">
        <v>35</v>
      </c>
      <c r="B27" s="26" t="s">
        <v>10</v>
      </c>
      <c r="C27" s="35">
        <f>SUM(C28:C41)</f>
        <v>436</v>
      </c>
      <c r="D27" s="27">
        <v>608</v>
      </c>
      <c r="E27" s="27">
        <v>802</v>
      </c>
      <c r="F27" s="28">
        <v>1077</v>
      </c>
      <c r="G27" s="28">
        <v>1332</v>
      </c>
      <c r="H27" s="28">
        <v>1452</v>
      </c>
      <c r="I27" s="28">
        <v>1620</v>
      </c>
      <c r="J27" s="28">
        <v>1793</v>
      </c>
      <c r="K27" s="28">
        <v>1778</v>
      </c>
      <c r="L27" s="44">
        <v>1839</v>
      </c>
      <c r="M27" s="44">
        <v>1946</v>
      </c>
      <c r="N27" s="44">
        <v>2046</v>
      </c>
      <c r="O27" s="44">
        <v>2035</v>
      </c>
      <c r="P27" s="44">
        <v>2093</v>
      </c>
      <c r="Q27" s="44">
        <v>2047</v>
      </c>
      <c r="R27" s="44">
        <f>SUM(R28:R41)</f>
        <v>2069</v>
      </c>
      <c r="S27" s="76">
        <v>2265</v>
      </c>
      <c r="T27" s="81">
        <v>2300</v>
      </c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2"/>
      <c r="AG27" s="12"/>
      <c r="AH27" s="12"/>
      <c r="AI27" s="12"/>
      <c r="AJ27" s="12"/>
      <c r="AK27" s="12"/>
      <c r="AL27" s="12"/>
    </row>
    <row r="28" spans="1:39" x14ac:dyDescent="0.3">
      <c r="A28" s="57"/>
      <c r="B28" s="20" t="s">
        <v>14</v>
      </c>
      <c r="C28" s="33">
        <v>50</v>
      </c>
      <c r="D28" s="21">
        <v>83</v>
      </c>
      <c r="E28" s="21">
        <v>116</v>
      </c>
      <c r="F28" s="21">
        <v>166</v>
      </c>
      <c r="G28" s="21">
        <v>199</v>
      </c>
      <c r="H28" s="21">
        <v>208</v>
      </c>
      <c r="I28" s="21">
        <v>228</v>
      </c>
      <c r="J28" s="21">
        <v>258</v>
      </c>
      <c r="K28" s="21">
        <v>259</v>
      </c>
      <c r="L28" s="42">
        <v>282</v>
      </c>
      <c r="M28" s="42">
        <v>297</v>
      </c>
      <c r="N28" s="42">
        <v>312</v>
      </c>
      <c r="O28" s="42">
        <v>321</v>
      </c>
      <c r="P28" s="42">
        <v>321</v>
      </c>
      <c r="Q28" s="42">
        <v>319</v>
      </c>
      <c r="R28" s="42">
        <v>317</v>
      </c>
      <c r="S28" s="74">
        <v>359</v>
      </c>
      <c r="T28" s="79">
        <v>352</v>
      </c>
      <c r="V28" s="4"/>
      <c r="W28" s="4"/>
      <c r="X28" s="4"/>
      <c r="Y28" s="4"/>
      <c r="Z28" s="4"/>
      <c r="AA28" s="4"/>
      <c r="AB28" s="4"/>
      <c r="AC28" s="4"/>
      <c r="AD28" s="4"/>
      <c r="AE28" s="4"/>
      <c r="AF28" s="5"/>
      <c r="AG28" s="5"/>
    </row>
    <row r="29" spans="1:39" x14ac:dyDescent="0.3">
      <c r="A29" s="57"/>
      <c r="B29" s="20" t="s">
        <v>15</v>
      </c>
      <c r="C29" s="33">
        <v>51</v>
      </c>
      <c r="D29" s="21">
        <v>73</v>
      </c>
      <c r="E29" s="21">
        <v>91</v>
      </c>
      <c r="F29" s="21">
        <v>130</v>
      </c>
      <c r="G29" s="21">
        <v>158</v>
      </c>
      <c r="H29" s="21">
        <v>176</v>
      </c>
      <c r="I29" s="21">
        <v>203</v>
      </c>
      <c r="J29" s="21">
        <v>204</v>
      </c>
      <c r="K29" s="21">
        <v>194</v>
      </c>
      <c r="L29" s="42">
        <v>179</v>
      </c>
      <c r="M29" s="42">
        <v>180</v>
      </c>
      <c r="N29" s="42">
        <v>195</v>
      </c>
      <c r="O29" s="42">
        <v>199</v>
      </c>
      <c r="P29" s="42">
        <v>190</v>
      </c>
      <c r="Q29" s="42">
        <v>189</v>
      </c>
      <c r="R29" s="42">
        <v>177</v>
      </c>
      <c r="S29" s="74">
        <v>209</v>
      </c>
      <c r="T29" s="79">
        <v>227</v>
      </c>
      <c r="V29" s="4"/>
      <c r="W29" s="4"/>
      <c r="X29" s="4"/>
      <c r="Y29" s="4"/>
      <c r="Z29" s="4"/>
      <c r="AA29" s="4"/>
      <c r="AB29" s="4"/>
      <c r="AC29" s="4"/>
      <c r="AD29" s="4"/>
      <c r="AE29" s="4"/>
      <c r="AF29" s="5"/>
      <c r="AG29" s="5"/>
    </row>
    <row r="30" spans="1:39" x14ac:dyDescent="0.3">
      <c r="A30" s="57"/>
      <c r="B30" s="20" t="s">
        <v>16</v>
      </c>
      <c r="C30" s="33">
        <v>19</v>
      </c>
      <c r="D30" s="21">
        <v>31</v>
      </c>
      <c r="E30" s="21">
        <v>57</v>
      </c>
      <c r="F30" s="21">
        <v>71</v>
      </c>
      <c r="G30" s="21">
        <v>97</v>
      </c>
      <c r="H30" s="21">
        <v>106</v>
      </c>
      <c r="I30" s="21">
        <v>135</v>
      </c>
      <c r="J30" s="21">
        <v>159</v>
      </c>
      <c r="K30" s="21">
        <v>178</v>
      </c>
      <c r="L30" s="42">
        <v>171</v>
      </c>
      <c r="M30" s="42">
        <v>161</v>
      </c>
      <c r="N30" s="42">
        <v>183</v>
      </c>
      <c r="O30" s="42">
        <v>173</v>
      </c>
      <c r="P30" s="42">
        <v>166</v>
      </c>
      <c r="Q30" s="42">
        <v>166</v>
      </c>
      <c r="R30" s="42">
        <v>174</v>
      </c>
      <c r="S30" s="74">
        <v>203</v>
      </c>
      <c r="T30" s="79">
        <v>209</v>
      </c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4"/>
      <c r="AG30" s="14"/>
    </row>
    <row r="31" spans="1:39" x14ac:dyDescent="0.3">
      <c r="A31" s="57"/>
      <c r="B31" s="20" t="s">
        <v>17</v>
      </c>
      <c r="C31" s="33">
        <v>33</v>
      </c>
      <c r="D31" s="21">
        <v>36</v>
      </c>
      <c r="E31" s="21">
        <v>46</v>
      </c>
      <c r="F31" s="21">
        <v>65</v>
      </c>
      <c r="G31" s="21">
        <v>83</v>
      </c>
      <c r="H31" s="21">
        <v>98</v>
      </c>
      <c r="I31" s="21">
        <v>109</v>
      </c>
      <c r="J31" s="21">
        <v>115</v>
      </c>
      <c r="K31" s="21">
        <v>112</v>
      </c>
      <c r="L31" s="42">
        <v>115</v>
      </c>
      <c r="M31" s="42">
        <v>168</v>
      </c>
      <c r="N31" s="42">
        <v>160</v>
      </c>
      <c r="O31" s="42">
        <v>151</v>
      </c>
      <c r="P31" s="42">
        <v>148</v>
      </c>
      <c r="Q31" s="42">
        <v>143</v>
      </c>
      <c r="R31" s="42">
        <v>151</v>
      </c>
      <c r="S31" s="74">
        <v>171</v>
      </c>
      <c r="T31" s="79">
        <v>178</v>
      </c>
    </row>
    <row r="32" spans="1:39" x14ac:dyDescent="0.3">
      <c r="A32" s="57"/>
      <c r="B32" s="20" t="s">
        <v>18</v>
      </c>
      <c r="C32" s="33">
        <v>17</v>
      </c>
      <c r="D32" s="21">
        <v>26</v>
      </c>
      <c r="E32" s="21">
        <v>39</v>
      </c>
      <c r="F32" s="21">
        <v>42</v>
      </c>
      <c r="G32" s="21">
        <v>51</v>
      </c>
      <c r="H32" s="21">
        <v>59</v>
      </c>
      <c r="I32" s="21">
        <v>70</v>
      </c>
      <c r="J32" s="21">
        <v>67</v>
      </c>
      <c r="K32" s="21">
        <v>58</v>
      </c>
      <c r="L32" s="42">
        <v>61</v>
      </c>
      <c r="M32" s="42">
        <v>64</v>
      </c>
      <c r="N32" s="42">
        <v>67</v>
      </c>
      <c r="O32" s="42">
        <v>68</v>
      </c>
      <c r="P32" s="42">
        <v>71</v>
      </c>
      <c r="Q32" s="42">
        <v>63</v>
      </c>
      <c r="R32" s="42">
        <v>69</v>
      </c>
      <c r="S32" s="74">
        <v>80</v>
      </c>
      <c r="T32" s="79">
        <v>77</v>
      </c>
    </row>
    <row r="33" spans="1:20" x14ac:dyDescent="0.3">
      <c r="A33" s="57"/>
      <c r="B33" s="20" t="s">
        <v>19</v>
      </c>
      <c r="C33" s="37" t="s">
        <v>31</v>
      </c>
      <c r="D33" s="21" t="s">
        <v>20</v>
      </c>
      <c r="E33" s="21" t="s">
        <v>20</v>
      </c>
      <c r="F33" s="21" t="s">
        <v>20</v>
      </c>
      <c r="G33" s="21" t="s">
        <v>20</v>
      </c>
      <c r="H33" s="21" t="s">
        <v>20</v>
      </c>
      <c r="I33" s="21">
        <v>3</v>
      </c>
      <c r="J33" s="21">
        <v>7</v>
      </c>
      <c r="K33" s="21">
        <v>10</v>
      </c>
      <c r="L33" s="42">
        <v>7</v>
      </c>
      <c r="M33" s="42">
        <v>14</v>
      </c>
      <c r="N33" s="42">
        <v>15</v>
      </c>
      <c r="O33" s="42">
        <v>18</v>
      </c>
      <c r="P33" s="42">
        <v>21</v>
      </c>
      <c r="Q33" s="42">
        <v>26</v>
      </c>
      <c r="R33" s="42">
        <v>30</v>
      </c>
      <c r="S33" s="74">
        <v>38</v>
      </c>
      <c r="T33" s="79">
        <v>41</v>
      </c>
    </row>
    <row r="34" spans="1:20" x14ac:dyDescent="0.3">
      <c r="A34" s="57"/>
      <c r="B34" s="20" t="s">
        <v>21</v>
      </c>
      <c r="C34" s="33">
        <v>38</v>
      </c>
      <c r="D34" s="21">
        <v>45</v>
      </c>
      <c r="E34" s="21">
        <v>56</v>
      </c>
      <c r="F34" s="21">
        <v>73</v>
      </c>
      <c r="G34" s="21">
        <v>85</v>
      </c>
      <c r="H34" s="21">
        <v>88</v>
      </c>
      <c r="I34" s="21">
        <v>95</v>
      </c>
      <c r="J34" s="21">
        <v>114</v>
      </c>
      <c r="K34" s="21">
        <v>129</v>
      </c>
      <c r="L34" s="42">
        <v>133</v>
      </c>
      <c r="M34" s="42">
        <v>138</v>
      </c>
      <c r="N34" s="42">
        <v>136</v>
      </c>
      <c r="O34" s="42">
        <v>124</v>
      </c>
      <c r="P34" s="42">
        <v>152</v>
      </c>
      <c r="Q34" s="42">
        <v>140</v>
      </c>
      <c r="R34" s="42">
        <v>137</v>
      </c>
      <c r="S34" s="74">
        <v>145</v>
      </c>
      <c r="T34" s="79">
        <v>150</v>
      </c>
    </row>
    <row r="35" spans="1:20" x14ac:dyDescent="0.3">
      <c r="A35" s="57"/>
      <c r="B35" s="20" t="s">
        <v>22</v>
      </c>
      <c r="C35" s="33">
        <v>27</v>
      </c>
      <c r="D35" s="21">
        <v>35</v>
      </c>
      <c r="E35" s="21">
        <v>41</v>
      </c>
      <c r="F35" s="21">
        <v>60</v>
      </c>
      <c r="G35" s="21">
        <v>80</v>
      </c>
      <c r="H35" s="21">
        <v>90</v>
      </c>
      <c r="I35" s="21">
        <v>117</v>
      </c>
      <c r="J35" s="21">
        <v>115</v>
      </c>
      <c r="K35" s="21">
        <v>108</v>
      </c>
      <c r="L35" s="42">
        <v>110</v>
      </c>
      <c r="M35" s="42">
        <v>101</v>
      </c>
      <c r="N35" s="42">
        <v>105</v>
      </c>
      <c r="O35" s="42">
        <v>105</v>
      </c>
      <c r="P35" s="42">
        <v>107</v>
      </c>
      <c r="Q35" s="42">
        <v>106</v>
      </c>
      <c r="R35" s="42">
        <v>108</v>
      </c>
      <c r="S35" s="74">
        <v>112</v>
      </c>
      <c r="T35" s="79">
        <v>119</v>
      </c>
    </row>
    <row r="36" spans="1:20" x14ac:dyDescent="0.3">
      <c r="A36" s="57"/>
      <c r="B36" s="20" t="s">
        <v>23</v>
      </c>
      <c r="C36" s="33">
        <v>49</v>
      </c>
      <c r="D36" s="21">
        <v>69</v>
      </c>
      <c r="E36" s="21">
        <v>89</v>
      </c>
      <c r="F36" s="21">
        <v>106</v>
      </c>
      <c r="G36" s="21">
        <v>129</v>
      </c>
      <c r="H36" s="21">
        <v>136</v>
      </c>
      <c r="I36" s="21">
        <v>145</v>
      </c>
      <c r="J36" s="21">
        <v>164</v>
      </c>
      <c r="K36" s="21">
        <v>157</v>
      </c>
      <c r="L36" s="42">
        <v>179</v>
      </c>
      <c r="M36" s="42">
        <v>191</v>
      </c>
      <c r="N36" s="42">
        <v>192</v>
      </c>
      <c r="O36" s="42">
        <v>191</v>
      </c>
      <c r="P36" s="42">
        <v>213</v>
      </c>
      <c r="Q36" s="42">
        <v>217</v>
      </c>
      <c r="R36" s="42">
        <v>216</v>
      </c>
      <c r="S36" s="74">
        <v>219</v>
      </c>
      <c r="T36" s="79">
        <v>212</v>
      </c>
    </row>
    <row r="37" spans="1:20" x14ac:dyDescent="0.3">
      <c r="A37" s="57"/>
      <c r="B37" s="20" t="s">
        <v>24</v>
      </c>
      <c r="C37" s="33">
        <v>34</v>
      </c>
      <c r="D37" s="21">
        <v>44</v>
      </c>
      <c r="E37" s="21">
        <v>57</v>
      </c>
      <c r="F37" s="21">
        <v>72</v>
      </c>
      <c r="G37" s="21">
        <v>92</v>
      </c>
      <c r="H37" s="21">
        <v>99</v>
      </c>
      <c r="I37" s="21">
        <v>101</v>
      </c>
      <c r="J37" s="21">
        <v>118</v>
      </c>
      <c r="K37" s="21">
        <v>122</v>
      </c>
      <c r="L37" s="42">
        <v>133</v>
      </c>
      <c r="M37" s="42">
        <v>142</v>
      </c>
      <c r="N37" s="42">
        <v>138</v>
      </c>
      <c r="O37" s="42">
        <v>140</v>
      </c>
      <c r="P37" s="42">
        <v>156</v>
      </c>
      <c r="Q37" s="42">
        <v>139</v>
      </c>
      <c r="R37" s="42">
        <v>158</v>
      </c>
      <c r="S37" s="74">
        <v>159</v>
      </c>
      <c r="T37" s="79">
        <v>170</v>
      </c>
    </row>
    <row r="38" spans="1:20" x14ac:dyDescent="0.3">
      <c r="A38" s="57"/>
      <c r="B38" s="20" t="s">
        <v>25</v>
      </c>
      <c r="C38" s="33">
        <v>40</v>
      </c>
      <c r="D38" s="21">
        <v>54</v>
      </c>
      <c r="E38" s="21">
        <v>56</v>
      </c>
      <c r="F38" s="21">
        <v>75</v>
      </c>
      <c r="G38" s="21">
        <v>92</v>
      </c>
      <c r="H38" s="21">
        <v>96</v>
      </c>
      <c r="I38" s="21">
        <v>101</v>
      </c>
      <c r="J38" s="21">
        <v>114</v>
      </c>
      <c r="K38" s="21">
        <v>110</v>
      </c>
      <c r="L38" s="42">
        <v>109</v>
      </c>
      <c r="M38" s="42">
        <v>108</v>
      </c>
      <c r="N38" s="42">
        <v>137</v>
      </c>
      <c r="O38" s="42">
        <v>147</v>
      </c>
      <c r="P38" s="42">
        <v>139</v>
      </c>
      <c r="Q38" s="42">
        <v>128</v>
      </c>
      <c r="R38" s="42">
        <v>140</v>
      </c>
      <c r="S38" s="74">
        <v>150</v>
      </c>
      <c r="T38" s="79">
        <v>136</v>
      </c>
    </row>
    <row r="39" spans="1:20" x14ac:dyDescent="0.3">
      <c r="A39" s="57"/>
      <c r="B39" s="20" t="s">
        <v>26</v>
      </c>
      <c r="C39" s="33">
        <v>38</v>
      </c>
      <c r="D39" s="21">
        <v>56</v>
      </c>
      <c r="E39" s="21">
        <v>73</v>
      </c>
      <c r="F39" s="21">
        <v>99</v>
      </c>
      <c r="G39" s="21">
        <v>116</v>
      </c>
      <c r="H39" s="21">
        <v>130</v>
      </c>
      <c r="I39" s="21">
        <v>155</v>
      </c>
      <c r="J39" s="21">
        <v>169</v>
      </c>
      <c r="K39" s="21">
        <v>158</v>
      </c>
      <c r="L39" s="42">
        <v>162</v>
      </c>
      <c r="M39" s="42">
        <v>171</v>
      </c>
      <c r="N39" s="42">
        <v>178</v>
      </c>
      <c r="O39" s="42">
        <v>188</v>
      </c>
      <c r="P39" s="42">
        <v>180</v>
      </c>
      <c r="Q39" s="42">
        <v>196</v>
      </c>
      <c r="R39" s="42">
        <v>188</v>
      </c>
      <c r="S39" s="74">
        <v>183</v>
      </c>
      <c r="T39" s="79">
        <v>172</v>
      </c>
    </row>
    <row r="40" spans="1:20" x14ac:dyDescent="0.3">
      <c r="A40" s="57"/>
      <c r="B40" s="20" t="s">
        <v>27</v>
      </c>
      <c r="C40" s="33">
        <v>36</v>
      </c>
      <c r="D40" s="21">
        <v>47</v>
      </c>
      <c r="E40" s="21">
        <v>69</v>
      </c>
      <c r="F40" s="21">
        <v>96</v>
      </c>
      <c r="G40" s="21">
        <v>129</v>
      </c>
      <c r="H40" s="21">
        <v>141</v>
      </c>
      <c r="I40" s="21">
        <v>136</v>
      </c>
      <c r="J40" s="21">
        <v>163</v>
      </c>
      <c r="K40" s="21">
        <v>155</v>
      </c>
      <c r="L40" s="42">
        <v>166</v>
      </c>
      <c r="M40" s="42">
        <v>177</v>
      </c>
      <c r="N40" s="42">
        <v>193</v>
      </c>
      <c r="O40" s="42">
        <v>177</v>
      </c>
      <c r="P40" s="42">
        <v>195</v>
      </c>
      <c r="Q40" s="42">
        <v>182</v>
      </c>
      <c r="R40" s="42">
        <v>168</v>
      </c>
      <c r="S40" s="74">
        <v>198</v>
      </c>
      <c r="T40" s="79">
        <v>213</v>
      </c>
    </row>
    <row r="41" spans="1:20" ht="17.25" thickBot="1" x14ac:dyDescent="0.35">
      <c r="A41" s="59"/>
      <c r="B41" s="24" t="s">
        <v>28</v>
      </c>
      <c r="C41" s="34">
        <v>4</v>
      </c>
      <c r="D41" s="23">
        <v>9</v>
      </c>
      <c r="E41" s="23">
        <v>12</v>
      </c>
      <c r="F41" s="23">
        <v>22</v>
      </c>
      <c r="G41" s="23">
        <v>21</v>
      </c>
      <c r="H41" s="23">
        <v>25</v>
      </c>
      <c r="I41" s="23">
        <v>22</v>
      </c>
      <c r="J41" s="23">
        <v>26</v>
      </c>
      <c r="K41" s="23">
        <v>28</v>
      </c>
      <c r="L41" s="43">
        <v>32</v>
      </c>
      <c r="M41" s="43">
        <v>34</v>
      </c>
      <c r="N41" s="43">
        <v>35</v>
      </c>
      <c r="O41" s="43">
        <v>33</v>
      </c>
      <c r="P41" s="43">
        <v>34</v>
      </c>
      <c r="Q41" s="43">
        <v>33</v>
      </c>
      <c r="R41" s="43">
        <v>36</v>
      </c>
      <c r="S41" s="77">
        <v>39</v>
      </c>
      <c r="T41" s="80">
        <v>44</v>
      </c>
    </row>
    <row r="43" spans="1:20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20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20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20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20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20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2:14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2:14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2:14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2:14" x14ac:dyDescent="0.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2:14" x14ac:dyDescent="0.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2:14" x14ac:dyDescent="0.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2:14" x14ac:dyDescent="0.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2:14" x14ac:dyDescent="0.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2:14" x14ac:dyDescent="0.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2:14" x14ac:dyDescent="0.3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2:14" x14ac:dyDescent="0.3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2:14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2:14" x14ac:dyDescent="0.3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2:14" x14ac:dyDescent="0.3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2:14" x14ac:dyDescent="0.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2:14" x14ac:dyDescent="0.3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</sheetData>
  <mergeCells count="16">
    <mergeCell ref="A1:M1"/>
    <mergeCell ref="A19:M19"/>
    <mergeCell ref="A15:B15"/>
    <mergeCell ref="A23:A26"/>
    <mergeCell ref="A27:A41"/>
    <mergeCell ref="A14:B14"/>
    <mergeCell ref="A16:B16"/>
    <mergeCell ref="A21:B21"/>
    <mergeCell ref="A22:B22"/>
    <mergeCell ref="A13:B13"/>
    <mergeCell ref="A3:B3"/>
    <mergeCell ref="A4:B4"/>
    <mergeCell ref="A8:B8"/>
    <mergeCell ref="A12:B12"/>
    <mergeCell ref="A5:A7"/>
    <mergeCell ref="A9:A11"/>
  </mergeCells>
  <phoneticPr fontId="2" type="noConversion"/>
  <pageMargins left="0.7" right="0.7" top="0.75" bottom="0.75" header="0.3" footer="0.3"/>
  <pageSetup paperSize="9" orientation="portrait" r:id="rId1"/>
  <ignoredErrors>
    <ignoredError sqref="R2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평생교육사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연구분석서비스</dc:creator>
  <cp:lastModifiedBy>KSW</cp:lastModifiedBy>
  <dcterms:created xsi:type="dcterms:W3CDTF">2015-02-17T01:06:06Z</dcterms:created>
  <dcterms:modified xsi:type="dcterms:W3CDTF">2025-02-10T08:29:27Z</dcterms:modified>
</cp:coreProperties>
</file>