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5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6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7.xml" ContentType="application/vnd.openxmlformats-officedocument.drawing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8.xml" ContentType="application/vnd.openxmlformats-officedocument.drawing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드라이브\고성원\작업 내역\2025\01 업무\00 팀별 간행물(KESS 홈페이지 업로드 포함)\250203-추가 더 자세한 파일 내려 받기(추가)\"/>
    </mc:Choice>
  </mc:AlternateContent>
  <bookViews>
    <workbookView xWindow="360" yWindow="105" windowWidth="23130" windowHeight="13005" activeTab="7"/>
  </bookViews>
  <sheets>
    <sheet name="학습자" sheetId="1" r:id="rId1"/>
    <sheet name="수요대상별" sheetId="2" r:id="rId2"/>
    <sheet name="계열별" sheetId="3" r:id="rId3"/>
    <sheet name="주제구분별" sheetId="4" r:id="rId4"/>
    <sheet name="교육기간별" sheetId="5" r:id="rId5"/>
    <sheet name="학점인정별" sheetId="6" r:id="rId6"/>
    <sheet name="수강료유무별" sheetId="7" r:id="rId7"/>
    <sheet name="재정지원별" sheetId="8" r:id="rId8"/>
  </sheets>
  <calcPr calcId="162913"/>
</workbook>
</file>

<file path=xl/calcChain.xml><?xml version="1.0" encoding="utf-8"?>
<calcChain xmlns="http://schemas.openxmlformats.org/spreadsheetml/2006/main">
  <c r="AX9" i="8" l="1"/>
  <c r="AX8" i="8"/>
  <c r="AN5" i="8"/>
  <c r="AN4" i="8"/>
  <c r="AT6" i="7"/>
  <c r="AT5" i="7"/>
  <c r="AT6" i="6"/>
  <c r="AT5" i="6"/>
  <c r="AS12" i="5"/>
  <c r="AS11" i="5"/>
  <c r="AS10" i="5"/>
  <c r="AS9" i="5"/>
  <c r="AS8" i="5"/>
  <c r="AS7" i="5"/>
  <c r="AS6" i="5"/>
  <c r="AS5" i="5"/>
  <c r="AT10" i="4"/>
  <c r="AT9" i="4"/>
  <c r="AT8" i="4"/>
  <c r="AT7" i="4"/>
  <c r="AT6" i="4"/>
  <c r="AT5" i="4"/>
  <c r="AT12" i="3"/>
  <c r="AT11" i="3"/>
  <c r="AT10" i="3"/>
  <c r="AT9" i="3"/>
  <c r="AT8" i="3"/>
  <c r="AT7" i="3"/>
  <c r="AT6" i="3"/>
  <c r="AT5" i="3"/>
  <c r="AT9" i="2" l="1"/>
  <c r="AT8" i="2"/>
  <c r="AT7" i="2"/>
  <c r="AT6" i="2"/>
  <c r="AT5" i="2"/>
  <c r="AM14" i="1"/>
  <c r="AM13" i="1"/>
  <c r="AM12" i="1"/>
  <c r="AM11" i="1"/>
  <c r="AM10" i="1"/>
  <c r="AM9" i="1"/>
  <c r="AM8" i="1"/>
  <c r="AM7" i="1"/>
  <c r="AM6" i="1"/>
  <c r="AM5" i="1"/>
  <c r="AM4" i="1"/>
  <c r="AW9" i="8" l="1"/>
  <c r="AW8" i="8"/>
  <c r="AM6" i="8"/>
  <c r="AM5" i="8"/>
  <c r="AM4" i="8"/>
  <c r="AS6" i="7"/>
  <c r="AS5" i="7"/>
  <c r="AS6" i="6"/>
  <c r="AS5" i="6"/>
  <c r="AR12" i="5"/>
  <c r="AR11" i="5"/>
  <c r="AR10" i="5"/>
  <c r="AR9" i="5"/>
  <c r="AR8" i="5"/>
  <c r="AR7" i="5"/>
  <c r="AR6" i="5"/>
  <c r="AR5" i="5"/>
  <c r="AS10" i="4"/>
  <c r="AS9" i="4"/>
  <c r="AS8" i="4"/>
  <c r="AS7" i="4"/>
  <c r="AS6" i="4"/>
  <c r="AS5" i="4"/>
  <c r="AS5" i="3"/>
  <c r="AS12" i="3"/>
  <c r="AS11" i="3"/>
  <c r="AS10" i="3"/>
  <c r="AS9" i="3"/>
  <c r="AS8" i="3"/>
  <c r="AS7" i="3"/>
  <c r="AS6" i="3"/>
  <c r="AS9" i="2"/>
  <c r="AS8" i="2"/>
  <c r="AS7" i="2"/>
  <c r="AS6" i="2"/>
  <c r="AS5" i="2"/>
  <c r="AL14" i="1" l="1"/>
  <c r="AL13" i="1"/>
  <c r="AL12" i="1"/>
  <c r="AL11" i="1"/>
  <c r="AL10" i="1"/>
  <c r="AL9" i="1"/>
  <c r="AL8" i="1"/>
  <c r="AL7" i="1"/>
  <c r="AL6" i="1"/>
  <c r="AL5" i="1"/>
  <c r="AL4" i="1"/>
  <c r="AL4" i="8" l="1"/>
  <c r="AL5" i="8"/>
  <c r="AL6" i="8"/>
  <c r="AV8" i="8"/>
  <c r="AV9" i="8"/>
  <c r="R6" i="8"/>
  <c r="R4" i="8" s="1"/>
  <c r="AR5" i="7"/>
  <c r="AR6" i="7"/>
  <c r="Q4" i="7"/>
  <c r="AR5" i="6"/>
  <c r="AR6" i="6"/>
  <c r="Q4" i="6"/>
  <c r="AQ5" i="5"/>
  <c r="AQ6" i="5"/>
  <c r="AQ7" i="5"/>
  <c r="AQ8" i="5"/>
  <c r="AQ9" i="5"/>
  <c r="AQ10" i="5"/>
  <c r="AQ11" i="5"/>
  <c r="AQ12" i="5"/>
  <c r="Q4" i="5"/>
  <c r="AR5" i="4"/>
  <c r="AR6" i="4"/>
  <c r="AR7" i="4"/>
  <c r="AR8" i="4"/>
  <c r="AR9" i="4"/>
  <c r="AR10" i="4"/>
  <c r="Q4" i="4" l="1"/>
  <c r="Q4" i="3"/>
  <c r="AR8" i="3" s="1"/>
  <c r="AR5" i="2"/>
  <c r="AR6" i="2"/>
  <c r="AR7" i="2"/>
  <c r="AR8" i="2"/>
  <c r="AR9" i="2"/>
  <c r="Q4" i="2"/>
  <c r="AK4" i="1"/>
  <c r="AK5" i="1"/>
  <c r="AK6" i="1"/>
  <c r="AK7" i="1"/>
  <c r="AK8" i="1"/>
  <c r="AK9" i="1"/>
  <c r="AK10" i="1"/>
  <c r="AK11" i="1"/>
  <c r="AK12" i="1"/>
  <c r="AK13" i="1"/>
  <c r="AK14" i="1"/>
  <c r="R4" i="1"/>
  <c r="AR10" i="3" l="1"/>
  <c r="AR9" i="3"/>
  <c r="AR7" i="3"/>
  <c r="AR6" i="3"/>
  <c r="AR12" i="3"/>
  <c r="AR11" i="3"/>
  <c r="AR5" i="3"/>
  <c r="AU8" i="8"/>
  <c r="AU9" i="8"/>
  <c r="AK4" i="8"/>
  <c r="AK5" i="8"/>
  <c r="AK6" i="8"/>
  <c r="Q4" i="8"/>
  <c r="AQ5" i="7"/>
  <c r="AQ6" i="7"/>
  <c r="P4" i="7"/>
  <c r="AQ5" i="6"/>
  <c r="AQ6" i="6"/>
  <c r="P4" i="6"/>
  <c r="AP5" i="5"/>
  <c r="AP6" i="5"/>
  <c r="AP7" i="5"/>
  <c r="AP8" i="5"/>
  <c r="AP9" i="5"/>
  <c r="AP10" i="5"/>
  <c r="AP11" i="5"/>
  <c r="AP12" i="5"/>
  <c r="P4" i="5"/>
  <c r="AQ5" i="4"/>
  <c r="AQ6" i="4"/>
  <c r="AQ7" i="4"/>
  <c r="AQ8" i="4"/>
  <c r="AQ9" i="4"/>
  <c r="AQ10" i="4"/>
  <c r="P4" i="4"/>
  <c r="AQ5" i="3"/>
  <c r="AQ6" i="3"/>
  <c r="AQ7" i="3"/>
  <c r="AQ8" i="3"/>
  <c r="AQ9" i="3"/>
  <c r="AQ10" i="3"/>
  <c r="AQ11" i="3"/>
  <c r="AQ12" i="3"/>
  <c r="P4" i="3"/>
  <c r="AQ5" i="2"/>
  <c r="AQ6" i="2"/>
  <c r="AQ7" i="2"/>
  <c r="AQ8" i="2"/>
  <c r="AQ9" i="2"/>
  <c r="P4" i="2"/>
  <c r="AJ4" i="1"/>
  <c r="AJ5" i="1"/>
  <c r="AJ6" i="1"/>
  <c r="AJ7" i="1"/>
  <c r="AJ8" i="1"/>
  <c r="AJ9" i="1"/>
  <c r="AJ10" i="1"/>
  <c r="AJ11" i="1"/>
  <c r="AJ12" i="1"/>
  <c r="AJ13" i="1"/>
  <c r="AJ14" i="1"/>
  <c r="Q4" i="1"/>
  <c r="AT8" i="8" l="1"/>
  <c r="AT9" i="8"/>
  <c r="AJ4" i="8"/>
  <c r="AJ5" i="8"/>
  <c r="AJ6" i="8"/>
  <c r="P4" i="8"/>
  <c r="AP5" i="7"/>
  <c r="AP6" i="7"/>
  <c r="O4" i="7"/>
  <c r="AP5" i="6"/>
  <c r="AP6" i="6"/>
  <c r="O4" i="6"/>
  <c r="O4" i="5"/>
  <c r="AO9" i="5" s="1"/>
  <c r="AP5" i="4"/>
  <c r="AP6" i="4"/>
  <c r="AP7" i="4"/>
  <c r="AP8" i="4"/>
  <c r="AP9" i="4"/>
  <c r="AP10" i="4"/>
  <c r="O4" i="4"/>
  <c r="AP5" i="3"/>
  <c r="AP6" i="3"/>
  <c r="AP7" i="3"/>
  <c r="AP8" i="3"/>
  <c r="AP9" i="3"/>
  <c r="AP10" i="3"/>
  <c r="AP11" i="3"/>
  <c r="AP12" i="3"/>
  <c r="O4" i="3"/>
  <c r="AP5" i="2"/>
  <c r="AP6" i="2"/>
  <c r="AP7" i="2"/>
  <c r="AP8" i="2"/>
  <c r="AP9" i="2"/>
  <c r="O4" i="2"/>
  <c r="AI4" i="1"/>
  <c r="AI5" i="1"/>
  <c r="AI6" i="1"/>
  <c r="AI7" i="1"/>
  <c r="AI8" i="1"/>
  <c r="AI9" i="1"/>
  <c r="AI10" i="1"/>
  <c r="AI11" i="1"/>
  <c r="AI12" i="1"/>
  <c r="AI13" i="1"/>
  <c r="AI14" i="1"/>
  <c r="P4" i="1"/>
  <c r="AO8" i="5" l="1"/>
  <c r="AO7" i="5"/>
  <c r="AO12" i="5"/>
  <c r="AO5" i="5"/>
  <c r="AO11" i="5"/>
  <c r="AO6" i="5"/>
  <c r="AO10" i="5"/>
  <c r="AS8" i="8"/>
  <c r="AS9" i="8"/>
  <c r="AI4" i="8"/>
  <c r="AI5" i="8"/>
  <c r="AI6" i="8"/>
  <c r="O4" i="8"/>
  <c r="AO5" i="7"/>
  <c r="AO6" i="7"/>
  <c r="N4" i="7"/>
  <c r="AO5" i="6"/>
  <c r="AO6" i="6"/>
  <c r="N4" i="6"/>
  <c r="AN6" i="5"/>
  <c r="AN7" i="5"/>
  <c r="AN8" i="5"/>
  <c r="AN9" i="5"/>
  <c r="N4" i="5"/>
  <c r="AN10" i="5" s="1"/>
  <c r="AO5" i="4"/>
  <c r="AO6" i="4"/>
  <c r="AO7" i="4"/>
  <c r="AO8" i="4"/>
  <c r="AO9" i="4"/>
  <c r="AO10" i="4"/>
  <c r="N4" i="4"/>
  <c r="AO5" i="3"/>
  <c r="AO6" i="3"/>
  <c r="AO7" i="3"/>
  <c r="AO8" i="3"/>
  <c r="AO9" i="3"/>
  <c r="AO10" i="3"/>
  <c r="AO11" i="3"/>
  <c r="AO12" i="3"/>
  <c r="N4" i="3"/>
  <c r="AO5" i="2"/>
  <c r="AO6" i="2"/>
  <c r="AO7" i="2"/>
  <c r="AO8" i="2"/>
  <c r="AO9" i="2"/>
  <c r="N4" i="2"/>
  <c r="AH4" i="1"/>
  <c r="AH5" i="1"/>
  <c r="AH6" i="1"/>
  <c r="AH7" i="1"/>
  <c r="AH8" i="1"/>
  <c r="AH9" i="1"/>
  <c r="AH10" i="1"/>
  <c r="AH11" i="1"/>
  <c r="AH12" i="1"/>
  <c r="AH13" i="1"/>
  <c r="AH14" i="1"/>
  <c r="O4" i="1"/>
  <c r="AN5" i="5" l="1"/>
  <c r="AN11" i="5"/>
  <c r="AN12" i="5"/>
  <c r="AR8" i="8"/>
  <c r="AR9" i="8"/>
  <c r="AH4" i="8"/>
  <c r="AH5" i="8"/>
  <c r="AH6" i="8"/>
  <c r="N4" i="8"/>
  <c r="AN5" i="7"/>
  <c r="AN6" i="7"/>
  <c r="M4" i="7"/>
  <c r="AN5" i="6"/>
  <c r="AN6" i="6"/>
  <c r="M4" i="6"/>
  <c r="M4" i="5"/>
  <c r="AM7" i="5" s="1"/>
  <c r="AN5" i="4"/>
  <c r="AN6" i="4"/>
  <c r="AN7" i="4"/>
  <c r="AN8" i="4"/>
  <c r="AN9" i="4"/>
  <c r="AN10" i="4"/>
  <c r="M4" i="4"/>
  <c r="AN5" i="3"/>
  <c r="AN6" i="3"/>
  <c r="AN7" i="3"/>
  <c r="AN8" i="3"/>
  <c r="AN9" i="3"/>
  <c r="AN10" i="3"/>
  <c r="AN11" i="3"/>
  <c r="AN12" i="3"/>
  <c r="M4" i="3"/>
  <c r="AN5" i="2"/>
  <c r="AN6" i="2"/>
  <c r="AN7" i="2"/>
  <c r="AN8" i="2"/>
  <c r="AN9" i="2"/>
  <c r="M4" i="2"/>
  <c r="AG4" i="1"/>
  <c r="AG5" i="1"/>
  <c r="AG6" i="1"/>
  <c r="AG7" i="1"/>
  <c r="AG8" i="1"/>
  <c r="AG9" i="1"/>
  <c r="AG10" i="1"/>
  <c r="AG11" i="1"/>
  <c r="AG12" i="1"/>
  <c r="AG13" i="1"/>
  <c r="AG14" i="1"/>
  <c r="N4" i="1"/>
  <c r="AM6" i="5" l="1"/>
  <c r="AM5" i="5"/>
  <c r="AM12" i="5"/>
  <c r="AM11" i="5"/>
  <c r="AM8" i="5"/>
  <c r="AM10" i="5"/>
  <c r="AM9" i="5"/>
  <c r="AQ8" i="8"/>
  <c r="AQ9" i="8"/>
  <c r="AG4" i="8"/>
  <c r="AG5" i="8"/>
  <c r="AG6" i="8"/>
  <c r="AM5" i="7"/>
  <c r="AM6" i="7"/>
  <c r="AM5" i="6"/>
  <c r="AM6" i="6"/>
  <c r="AL5" i="5"/>
  <c r="AL6" i="5"/>
  <c r="AL7" i="5"/>
  <c r="AL8" i="5"/>
  <c r="AL9" i="5"/>
  <c r="AL10" i="5"/>
  <c r="AL11" i="5"/>
  <c r="AL12" i="5"/>
  <c r="AM5" i="4"/>
  <c r="AM6" i="4"/>
  <c r="AM7" i="4"/>
  <c r="AM8" i="4"/>
  <c r="AM9" i="4"/>
  <c r="AM10" i="4"/>
  <c r="AM5" i="3"/>
  <c r="AM6" i="3"/>
  <c r="AM7" i="3"/>
  <c r="AM8" i="3"/>
  <c r="AM9" i="3"/>
  <c r="AM10" i="3"/>
  <c r="AM11" i="3"/>
  <c r="AM12" i="3"/>
  <c r="AM5" i="2" l="1"/>
  <c r="AM6" i="2"/>
  <c r="AM7" i="2"/>
  <c r="AM8" i="2"/>
  <c r="AM9" i="2"/>
  <c r="L4" i="2"/>
  <c r="L4" i="3"/>
  <c r="AF5" i="1"/>
  <c r="AF6" i="1"/>
  <c r="AF7" i="1"/>
  <c r="AF8" i="1"/>
  <c r="AF9" i="1"/>
  <c r="AF10" i="1"/>
  <c r="AF11" i="1"/>
  <c r="AF12" i="1"/>
  <c r="AF13" i="1"/>
  <c r="AF14" i="1"/>
  <c r="V13" i="1"/>
  <c r="W13" i="1"/>
  <c r="X13" i="1"/>
  <c r="Y13" i="1"/>
  <c r="Z13" i="1"/>
  <c r="AA13" i="1"/>
  <c r="AB13" i="1"/>
  <c r="AC13" i="1"/>
  <c r="AD13" i="1"/>
  <c r="AE13" i="1"/>
  <c r="V14" i="1"/>
  <c r="W14" i="1"/>
  <c r="X14" i="1"/>
  <c r="Y14" i="1"/>
  <c r="Z14" i="1"/>
  <c r="AA14" i="1"/>
  <c r="AB14" i="1"/>
  <c r="AC14" i="1"/>
  <c r="AD14" i="1"/>
  <c r="AE14" i="1"/>
  <c r="M4" i="1"/>
  <c r="AF4" i="1" s="1"/>
  <c r="AP8" i="8" l="1"/>
  <c r="AP9" i="8"/>
  <c r="AF4" i="8"/>
  <c r="AF5" i="8"/>
  <c r="AF6" i="8"/>
  <c r="AK6" i="7" l="1"/>
  <c r="AK5" i="7"/>
  <c r="AL5" i="7"/>
  <c r="AL6" i="7"/>
  <c r="AL5" i="6"/>
  <c r="AL6" i="6"/>
  <c r="J4" i="6"/>
  <c r="AK5" i="5"/>
  <c r="AK6" i="5"/>
  <c r="AK7" i="5"/>
  <c r="AK8" i="5"/>
  <c r="AK9" i="5"/>
  <c r="AK10" i="5"/>
  <c r="AK11" i="5"/>
  <c r="AK12" i="5"/>
  <c r="AL5" i="4"/>
  <c r="AL6" i="4"/>
  <c r="AL7" i="4"/>
  <c r="AL8" i="4"/>
  <c r="AL9" i="4"/>
  <c r="AL10" i="4"/>
  <c r="AL6" i="3"/>
  <c r="AL7" i="3"/>
  <c r="AL8" i="3"/>
  <c r="AL10" i="3"/>
  <c r="AL11" i="3"/>
  <c r="J4" i="3"/>
  <c r="K4" i="3"/>
  <c r="AL12" i="3" s="1"/>
  <c r="AL9" i="3" l="1"/>
  <c r="AL5" i="3"/>
  <c r="J4" i="2" l="1"/>
  <c r="K4" i="2" l="1"/>
  <c r="AE5" i="1"/>
  <c r="AE6" i="1"/>
  <c r="AE7" i="1"/>
  <c r="AE8" i="1"/>
  <c r="AE9" i="1"/>
  <c r="AE10" i="1"/>
  <c r="AE11" i="1"/>
  <c r="AE12" i="1"/>
  <c r="L7" i="1"/>
  <c r="L4" i="1" s="1"/>
  <c r="AE4" i="1" s="1"/>
  <c r="L11" i="1"/>
  <c r="K4" i="1"/>
  <c r="AL8" i="2" l="1"/>
  <c r="AL5" i="2"/>
  <c r="AL9" i="2"/>
  <c r="AL7" i="2"/>
  <c r="AL6" i="2"/>
  <c r="AO8" i="8" l="1"/>
  <c r="AO9" i="8"/>
  <c r="AE4" i="8"/>
  <c r="AE5" i="8"/>
  <c r="AE6" i="8"/>
  <c r="AK5" i="6"/>
  <c r="AK6" i="6"/>
  <c r="AJ5" i="5"/>
  <c r="AJ6" i="5"/>
  <c r="AJ7" i="5"/>
  <c r="AJ8" i="5"/>
  <c r="AJ9" i="5"/>
  <c r="AJ10" i="5"/>
  <c r="AJ11" i="5"/>
  <c r="AJ12" i="5"/>
  <c r="AK5" i="4"/>
  <c r="AK6" i="4"/>
  <c r="AK7" i="4"/>
  <c r="AK8" i="4"/>
  <c r="AK9" i="4"/>
  <c r="AK10" i="4"/>
  <c r="AK5" i="3"/>
  <c r="AK6" i="3"/>
  <c r="AK7" i="3"/>
  <c r="AK8" i="3"/>
  <c r="AK9" i="3"/>
  <c r="AK10" i="3"/>
  <c r="AK11" i="3"/>
  <c r="AK12" i="3"/>
  <c r="AK9" i="2"/>
  <c r="AJ9" i="2"/>
  <c r="AI9" i="2"/>
  <c r="AH9" i="2"/>
  <c r="AG9" i="2"/>
  <c r="AF9" i="2"/>
  <c r="AE9" i="2"/>
  <c r="AD9" i="2"/>
  <c r="AC9" i="2"/>
  <c r="AK8" i="2"/>
  <c r="AJ8" i="2"/>
  <c r="AI8" i="2"/>
  <c r="AH8" i="2"/>
  <c r="AG8" i="2"/>
  <c r="AF8" i="2"/>
  <c r="AE8" i="2"/>
  <c r="AD8" i="2"/>
  <c r="AC8" i="2"/>
  <c r="AK7" i="2"/>
  <c r="AJ7" i="2"/>
  <c r="AI7" i="2"/>
  <c r="AH7" i="2"/>
  <c r="AG7" i="2"/>
  <c r="AF7" i="2"/>
  <c r="AE7" i="2"/>
  <c r="AD7" i="2"/>
  <c r="AC7" i="2"/>
  <c r="AK6" i="2"/>
  <c r="AJ6" i="2"/>
  <c r="AI6" i="2"/>
  <c r="AH6" i="2"/>
  <c r="AG6" i="2"/>
  <c r="AF6" i="2"/>
  <c r="AE6" i="2"/>
  <c r="AD6" i="2"/>
  <c r="AC6" i="2"/>
  <c r="AK5" i="2"/>
  <c r="AJ5" i="2"/>
  <c r="AI5" i="2"/>
  <c r="AH5" i="2"/>
  <c r="AG5" i="2"/>
  <c r="AF5" i="2"/>
  <c r="AE5" i="2"/>
  <c r="AD5" i="2"/>
  <c r="AC5" i="2"/>
  <c r="AD4" i="1"/>
  <c r="AD5" i="1"/>
  <c r="AD6" i="1"/>
  <c r="AD7" i="1"/>
  <c r="AD8" i="1"/>
  <c r="AD9" i="1"/>
  <c r="AD10" i="1"/>
  <c r="AD11" i="1"/>
  <c r="AD12" i="1"/>
  <c r="C6" i="8"/>
  <c r="AG9" i="8" s="1"/>
  <c r="AN9" i="8"/>
  <c r="AM9" i="8"/>
  <c r="AL9" i="8"/>
  <c r="AK9" i="8"/>
  <c r="AJ9" i="8"/>
  <c r="AI9" i="8"/>
  <c r="AH9" i="8"/>
  <c r="AD6" i="8"/>
  <c r="AC6" i="8"/>
  <c r="AB6" i="8"/>
  <c r="AA6" i="8"/>
  <c r="Z6" i="8"/>
  <c r="Y6" i="8"/>
  <c r="X6" i="8"/>
  <c r="AN8" i="8"/>
  <c r="AM8" i="8"/>
  <c r="AL8" i="8"/>
  <c r="AK8" i="8"/>
  <c r="AJ8" i="8"/>
  <c r="AI8" i="8"/>
  <c r="AH8" i="8"/>
  <c r="AG8" i="8"/>
  <c r="AD5" i="8"/>
  <c r="AC5" i="8"/>
  <c r="AB5" i="8"/>
  <c r="AA5" i="8"/>
  <c r="Z5" i="8"/>
  <c r="Y5" i="8"/>
  <c r="X5" i="8"/>
  <c r="W5" i="8"/>
  <c r="AD4" i="8"/>
  <c r="AC4" i="8"/>
  <c r="AB4" i="8"/>
  <c r="AA4" i="8"/>
  <c r="Z4" i="8"/>
  <c r="Y4" i="8"/>
  <c r="X4" i="8"/>
  <c r="W4" i="8"/>
  <c r="AJ6" i="7"/>
  <c r="AI6" i="7"/>
  <c r="AH6" i="7"/>
  <c r="AG6" i="7"/>
  <c r="AF6" i="7"/>
  <c r="AE6" i="7"/>
  <c r="AD6" i="7"/>
  <c r="AC6" i="7"/>
  <c r="AJ5" i="7"/>
  <c r="AI5" i="7"/>
  <c r="AH5" i="7"/>
  <c r="AG5" i="7"/>
  <c r="AF5" i="7"/>
  <c r="AE5" i="7"/>
  <c r="AD5" i="7"/>
  <c r="AC5" i="7"/>
  <c r="AJ6" i="6"/>
  <c r="AI6" i="6"/>
  <c r="AH6" i="6"/>
  <c r="AG6" i="6"/>
  <c r="AF6" i="6"/>
  <c r="AE6" i="6"/>
  <c r="AD6" i="6"/>
  <c r="AC6" i="6"/>
  <c r="AJ5" i="6"/>
  <c r="AI5" i="6"/>
  <c r="AH5" i="6"/>
  <c r="AG5" i="6"/>
  <c r="AF5" i="6"/>
  <c r="AE5" i="6"/>
  <c r="AD5" i="6"/>
  <c r="AC5" i="6"/>
  <c r="AI12" i="5"/>
  <c r="AH12" i="5"/>
  <c r="AG12" i="5"/>
  <c r="AF12" i="5"/>
  <c r="AE12" i="5"/>
  <c r="AD12" i="5"/>
  <c r="AC12" i="5"/>
  <c r="AB12" i="5"/>
  <c r="AI11" i="5"/>
  <c r="AH11" i="5"/>
  <c r="AG11" i="5"/>
  <c r="AF11" i="5"/>
  <c r="AE11" i="5"/>
  <c r="AD11" i="5"/>
  <c r="AC11" i="5"/>
  <c r="AB11" i="5"/>
  <c r="AI10" i="5"/>
  <c r="AH10" i="5"/>
  <c r="AG10" i="5"/>
  <c r="AF10" i="5"/>
  <c r="AE10" i="5"/>
  <c r="AD10" i="5"/>
  <c r="AC10" i="5"/>
  <c r="AB10" i="5"/>
  <c r="AI9" i="5"/>
  <c r="AH9" i="5"/>
  <c r="AG9" i="5"/>
  <c r="AF9" i="5"/>
  <c r="AE9" i="5"/>
  <c r="AD9" i="5"/>
  <c r="AC9" i="5"/>
  <c r="AB9" i="5"/>
  <c r="AI8" i="5"/>
  <c r="AH8" i="5"/>
  <c r="AG8" i="5"/>
  <c r="AF8" i="5"/>
  <c r="AE8" i="5"/>
  <c r="AD8" i="5"/>
  <c r="AC8" i="5"/>
  <c r="AB8" i="5"/>
  <c r="AI7" i="5"/>
  <c r="AH7" i="5"/>
  <c r="AG7" i="5"/>
  <c r="AF7" i="5"/>
  <c r="AE7" i="5"/>
  <c r="AD7" i="5"/>
  <c r="AC7" i="5"/>
  <c r="AB7" i="5"/>
  <c r="AI6" i="5"/>
  <c r="AH6" i="5"/>
  <c r="AG6" i="5"/>
  <c r="AF6" i="5"/>
  <c r="AE6" i="5"/>
  <c r="AD6" i="5"/>
  <c r="AC6" i="5"/>
  <c r="AB6" i="5"/>
  <c r="AI5" i="5"/>
  <c r="AH5" i="5"/>
  <c r="AG5" i="5"/>
  <c r="AF5" i="5"/>
  <c r="AE5" i="5"/>
  <c r="AD5" i="5"/>
  <c r="AC5" i="5"/>
  <c r="AB5" i="5"/>
  <c r="AJ10" i="4"/>
  <c r="AI10" i="4"/>
  <c r="AH10" i="4"/>
  <c r="AG10" i="4"/>
  <c r="AF10" i="4"/>
  <c r="AE10" i="4"/>
  <c r="AD10" i="4"/>
  <c r="AC10" i="4"/>
  <c r="AJ9" i="4"/>
  <c r="AI9" i="4"/>
  <c r="AH9" i="4"/>
  <c r="AG9" i="4"/>
  <c r="AF9" i="4"/>
  <c r="AE9" i="4"/>
  <c r="AD9" i="4"/>
  <c r="AC9" i="4"/>
  <c r="AJ8" i="4"/>
  <c r="AI8" i="4"/>
  <c r="AH8" i="4"/>
  <c r="AG8" i="4"/>
  <c r="AF8" i="4"/>
  <c r="AE8" i="4"/>
  <c r="AD8" i="4"/>
  <c r="AC8" i="4"/>
  <c r="AJ7" i="4"/>
  <c r="AI7" i="4"/>
  <c r="AH7" i="4"/>
  <c r="AG7" i="4"/>
  <c r="AF7" i="4"/>
  <c r="AE7" i="4"/>
  <c r="AD7" i="4"/>
  <c r="AC7" i="4"/>
  <c r="AJ6" i="4"/>
  <c r="AI6" i="4"/>
  <c r="AH6" i="4"/>
  <c r="AG6" i="4"/>
  <c r="AF6" i="4"/>
  <c r="AE6" i="4"/>
  <c r="AD6" i="4"/>
  <c r="AC6" i="4"/>
  <c r="AJ5" i="4"/>
  <c r="AI5" i="4"/>
  <c r="AH5" i="4"/>
  <c r="AG5" i="4"/>
  <c r="AF5" i="4"/>
  <c r="AE5" i="4"/>
  <c r="AD5" i="4"/>
  <c r="AC5" i="4"/>
  <c r="AJ12" i="3"/>
  <c r="AI12" i="3"/>
  <c r="AH12" i="3"/>
  <c r="AG12" i="3"/>
  <c r="AF12" i="3"/>
  <c r="AE12" i="3"/>
  <c r="AD12" i="3"/>
  <c r="AC12" i="3"/>
  <c r="AJ11" i="3"/>
  <c r="AI11" i="3"/>
  <c r="AH11" i="3"/>
  <c r="AG11" i="3"/>
  <c r="AF11" i="3"/>
  <c r="AE11" i="3"/>
  <c r="AD11" i="3"/>
  <c r="AC11" i="3"/>
  <c r="AJ10" i="3"/>
  <c r="AI10" i="3"/>
  <c r="AH10" i="3"/>
  <c r="AG10" i="3"/>
  <c r="AF10" i="3"/>
  <c r="AE10" i="3"/>
  <c r="AD10" i="3"/>
  <c r="AC10" i="3"/>
  <c r="AJ9" i="3"/>
  <c r="AI9" i="3"/>
  <c r="AH9" i="3"/>
  <c r="AG9" i="3"/>
  <c r="AF9" i="3"/>
  <c r="AE9" i="3"/>
  <c r="AD9" i="3"/>
  <c r="AC9" i="3"/>
  <c r="AJ8" i="3"/>
  <c r="AI8" i="3"/>
  <c r="AH8" i="3"/>
  <c r="AG8" i="3"/>
  <c r="AF8" i="3"/>
  <c r="AE8" i="3"/>
  <c r="AD8" i="3"/>
  <c r="AC8" i="3"/>
  <c r="AJ7" i="3"/>
  <c r="AI7" i="3"/>
  <c r="AH7" i="3"/>
  <c r="AG7" i="3"/>
  <c r="AF7" i="3"/>
  <c r="AE7" i="3"/>
  <c r="AD7" i="3"/>
  <c r="AC7" i="3"/>
  <c r="AJ6" i="3"/>
  <c r="AI6" i="3"/>
  <c r="AH6" i="3"/>
  <c r="AG6" i="3"/>
  <c r="AF6" i="3"/>
  <c r="AE6" i="3"/>
  <c r="AD6" i="3"/>
  <c r="AC6" i="3"/>
  <c r="AJ5" i="3"/>
  <c r="AI5" i="3"/>
  <c r="AH5" i="3"/>
  <c r="AG5" i="3"/>
  <c r="AF5" i="3"/>
  <c r="AE5" i="3"/>
  <c r="AD5" i="3"/>
  <c r="AC5" i="3"/>
  <c r="AC12" i="1"/>
  <c r="AB12" i="1"/>
  <c r="AA12" i="1"/>
  <c r="Z12" i="1"/>
  <c r="Y12" i="1"/>
  <c r="X12" i="1"/>
  <c r="W12" i="1"/>
  <c r="V12" i="1"/>
  <c r="AC11" i="1"/>
  <c r="AB11" i="1"/>
  <c r="AA11" i="1"/>
  <c r="Z11" i="1"/>
  <c r="Y11" i="1"/>
  <c r="X11" i="1"/>
  <c r="W11" i="1"/>
  <c r="V11" i="1"/>
  <c r="AC10" i="1"/>
  <c r="AB10" i="1"/>
  <c r="AA10" i="1"/>
  <c r="Z10" i="1"/>
  <c r="Y10" i="1"/>
  <c r="X10" i="1"/>
  <c r="W10" i="1"/>
  <c r="V10" i="1"/>
  <c r="AC9" i="1"/>
  <c r="AB9" i="1"/>
  <c r="AA9" i="1"/>
  <c r="Z9" i="1"/>
  <c r="Y9" i="1"/>
  <c r="X9" i="1"/>
  <c r="W9" i="1"/>
  <c r="V9" i="1"/>
  <c r="AC8" i="1"/>
  <c r="AB8" i="1"/>
  <c r="AA8" i="1"/>
  <c r="Z8" i="1"/>
  <c r="Y8" i="1"/>
  <c r="X8" i="1"/>
  <c r="W8" i="1"/>
  <c r="V8" i="1"/>
  <c r="AC7" i="1"/>
  <c r="AB7" i="1"/>
  <c r="AA7" i="1"/>
  <c r="Z7" i="1"/>
  <c r="Y7" i="1"/>
  <c r="X7" i="1"/>
  <c r="W7" i="1"/>
  <c r="V7" i="1"/>
  <c r="AC6" i="1"/>
  <c r="AB6" i="1"/>
  <c r="AA6" i="1"/>
  <c r="Z6" i="1"/>
  <c r="Y6" i="1"/>
  <c r="X6" i="1"/>
  <c r="W6" i="1"/>
  <c r="V6" i="1"/>
  <c r="AC5" i="1"/>
  <c r="AB5" i="1"/>
  <c r="AA5" i="1"/>
  <c r="Z5" i="1"/>
  <c r="Y5" i="1"/>
  <c r="X5" i="1"/>
  <c r="W5" i="1"/>
  <c r="V5" i="1"/>
  <c r="AC4" i="1"/>
  <c r="AB4" i="1"/>
  <c r="AA4" i="1"/>
  <c r="Z4" i="1"/>
  <c r="Y4" i="1"/>
  <c r="X4" i="1"/>
  <c r="W4" i="1"/>
  <c r="V4" i="1"/>
  <c r="W6" i="8" l="1"/>
</calcChain>
</file>

<file path=xl/sharedStrings.xml><?xml version="1.0" encoding="utf-8"?>
<sst xmlns="http://schemas.openxmlformats.org/spreadsheetml/2006/main" count="458" uniqueCount="154">
  <si>
    <t>전 체</t>
  </si>
  <si>
    <t>부설</t>
  </si>
  <si>
    <t>대학(원)부설</t>
  </si>
  <si>
    <t>소 계</t>
  </si>
  <si>
    <t>원격형태</t>
  </si>
  <si>
    <t>유통업체부설</t>
  </si>
  <si>
    <t>산업체부설</t>
  </si>
  <si>
    <t>시민사회단체부설</t>
  </si>
  <si>
    <t>언론기관부설</t>
  </si>
  <si>
    <t>지식･인력개발형태</t>
  </si>
  <si>
    <t>평생학습관</t>
  </si>
  <si>
    <t>어린이</t>
  </si>
  <si>
    <t>청소년</t>
  </si>
  <si>
    <t>성인</t>
  </si>
  <si>
    <t>노인</t>
  </si>
  <si>
    <t>통합</t>
  </si>
  <si>
    <t>전체</t>
  </si>
  <si>
    <t>학교 부설</t>
  </si>
  <si>
    <t>원격</t>
  </si>
  <si>
    <t>형태</t>
  </si>
  <si>
    <t>사업장 부설</t>
  </si>
  <si>
    <t>시민사회</t>
  </si>
  <si>
    <t>단체부설</t>
  </si>
  <si>
    <t>언론기관</t>
  </si>
  <si>
    <t>지식･인력</t>
  </si>
  <si>
    <t>개발형태</t>
  </si>
  <si>
    <t>평생</t>
  </si>
  <si>
    <t>학습관</t>
  </si>
  <si>
    <t>소계</t>
  </si>
  <si>
    <t>유통업체</t>
  </si>
  <si>
    <t>산업체</t>
  </si>
  <si>
    <t>주: 1개월 이상 프로그램만 해당됨.</t>
  </si>
  <si>
    <t>대학(원)</t>
  </si>
  <si>
    <t>인문계열</t>
  </si>
  <si>
    <t>사회계열</t>
  </si>
  <si>
    <t>교육계열</t>
  </si>
  <si>
    <t>자연계열</t>
  </si>
  <si>
    <t>공학계열</t>
  </si>
  <si>
    <t>의약계열</t>
  </si>
  <si>
    <t>예체능계열</t>
  </si>
  <si>
    <t>기타</t>
  </si>
  <si>
    <t>주: 1. 1개월 이상 프로그램만 해당됨.</t>
  </si>
  <si>
    <t>학력보완</t>
  </si>
  <si>
    <t>직업능력향상</t>
  </si>
  <si>
    <t>인문교양</t>
  </si>
  <si>
    <t>문화예술</t>
  </si>
  <si>
    <t>시민참여</t>
  </si>
  <si>
    <t>성인기초/문자해독</t>
  </si>
  <si>
    <t>연간</t>
  </si>
  <si>
    <t>1개월 미만</t>
  </si>
  <si>
    <t>1~3개월</t>
  </si>
  <si>
    <t>4~6개월</t>
  </si>
  <si>
    <t>7~9개월</t>
  </si>
  <si>
    <t>10~12개월</t>
  </si>
  <si>
    <t>13~24개월</t>
  </si>
  <si>
    <t>25개월 이상</t>
  </si>
  <si>
    <t>인정</t>
  </si>
  <si>
    <t>미인정</t>
  </si>
  <si>
    <t>유료</t>
  </si>
  <si>
    <t>무료</t>
  </si>
  <si>
    <t>미지원</t>
  </si>
  <si>
    <t>지</t>
  </si>
  <si>
    <t>원</t>
  </si>
  <si>
    <t>국고</t>
  </si>
  <si>
    <t>교육청</t>
  </si>
  <si>
    <t>지방자치단체</t>
  </si>
  <si>
    <t>기업</t>
  </si>
  <si>
    <t>서울</t>
  </si>
  <si>
    <t>인천</t>
  </si>
  <si>
    <t>경기</t>
  </si>
  <si>
    <t>부산</t>
  </si>
  <si>
    <t>대구</t>
  </si>
  <si>
    <t>광주</t>
  </si>
  <si>
    <t>대전</t>
  </si>
  <si>
    <t>울산</t>
  </si>
  <si>
    <t>세종</t>
  </si>
  <si>
    <t>강원</t>
  </si>
  <si>
    <t>충북</t>
  </si>
  <si>
    <t>충남</t>
  </si>
  <si>
    <t>전북</t>
  </si>
  <si>
    <t>전남</t>
  </si>
  <si>
    <t>경북</t>
  </si>
  <si>
    <t>경남</t>
  </si>
  <si>
    <t>제주</t>
  </si>
  <si>
    <t>(단위: 명)</t>
  </si>
  <si>
    <t>수도권</t>
    <phoneticPr fontId="3" type="noConversion"/>
  </si>
  <si>
    <t>비수도권</t>
    <phoneticPr fontId="3" type="noConversion"/>
  </si>
  <si>
    <t>성인문해과정</t>
  </si>
  <si>
    <t>자격관련과정</t>
  </si>
  <si>
    <t>직업·직무과정(취업교육포함)</t>
  </si>
  <si>
    <t>교양교육과정</t>
  </si>
  <si>
    <t>(단위: 명)</t>
    <phoneticPr fontId="3" type="noConversion"/>
  </si>
  <si>
    <t>주: 1개월 미만 프로그램 참여자수와 1개월 이상 프로그램 참여자수 모두를 합산한 값.</t>
    <phoneticPr fontId="3" type="noConversion"/>
  </si>
  <si>
    <t>주: 1개월 미만 프로그램 참여자수와 1개월 이상 프로그램 참여자수 모두를 합산한 값.</t>
    <phoneticPr fontId="3" type="noConversion"/>
  </si>
  <si>
    <t>학교 부설</t>
    <phoneticPr fontId="3" type="noConversion"/>
  </si>
  <si>
    <t xml:space="preserve">(단위: 명) </t>
    <phoneticPr fontId="3" type="noConversion"/>
  </si>
  <si>
    <t>(단위: 명)</t>
    <phoneticPr fontId="3" type="noConversion"/>
  </si>
  <si>
    <t xml:space="preserve">    2. 일반 프로그램 수와 입시 프로그램 수를 합쳐 계산함</t>
    <phoneticPr fontId="3" type="noConversion"/>
  </si>
  <si>
    <t xml:space="preserve">(단위: 명) </t>
    <phoneticPr fontId="3" type="noConversion"/>
  </si>
  <si>
    <t xml:space="preserve">    2. 일반 프로그램 수와 입시 프로그램 수를 합쳐 계산함.</t>
    <phoneticPr fontId="3" type="noConversion"/>
  </si>
  <si>
    <t>주: 1개월 이상 프로그램만 해당됨.</t>
    <phoneticPr fontId="3" type="noConversion"/>
  </si>
  <si>
    <t>(단위: 명)</t>
    <phoneticPr fontId="3" type="noConversion"/>
  </si>
  <si>
    <t>전체</t>
    <phoneticPr fontId="3" type="noConversion"/>
  </si>
  <si>
    <t>주제구분</t>
    <phoneticPr fontId="3" type="noConversion"/>
  </si>
  <si>
    <t>주: 1개월 이상 프로그램만 해당됨.</t>
    <phoneticPr fontId="3" type="noConversion"/>
  </si>
  <si>
    <t>(단위: 명)</t>
    <phoneticPr fontId="3" type="noConversion"/>
  </si>
  <si>
    <t>주: 1개월 이상 프로그램만 해당됨.</t>
    <phoneticPr fontId="3" type="noConversion"/>
  </si>
  <si>
    <t>(단위: 명)</t>
    <phoneticPr fontId="3" type="noConversion"/>
  </si>
  <si>
    <t>* 2007년은 주제구분이 다른 연도와 다름</t>
    <phoneticPr fontId="3" type="noConversion"/>
  </si>
  <si>
    <t>수도권</t>
    <phoneticPr fontId="3" type="noConversion"/>
  </si>
  <si>
    <t>비수도권</t>
    <phoneticPr fontId="3" type="noConversion"/>
  </si>
  <si>
    <t>학교
부설</t>
    <phoneticPr fontId="3" type="noConversion"/>
  </si>
  <si>
    <t>사업장 
부설</t>
    <phoneticPr fontId="3" type="noConversion"/>
  </si>
  <si>
    <t>전체</t>
    <phoneticPr fontId="3" type="noConversion"/>
  </si>
  <si>
    <t>미지원</t>
    <phoneticPr fontId="3" type="noConversion"/>
  </si>
  <si>
    <t>지원</t>
    <phoneticPr fontId="3" type="noConversion"/>
  </si>
  <si>
    <r>
      <rPr>
        <b/>
        <sz val="11"/>
        <color theme="3"/>
        <rFont val="맑은 고딕"/>
        <family val="3"/>
        <charset val="129"/>
        <scheme val="minor"/>
      </rPr>
      <t>❚표 1❚</t>
    </r>
    <r>
      <rPr>
        <sz val="11"/>
        <color theme="3"/>
        <rFont val="맑은 고딕"/>
        <family val="3"/>
        <charset val="129"/>
        <scheme val="minor"/>
      </rPr>
      <t xml:space="preserve"> </t>
    </r>
    <r>
      <rPr>
        <sz val="11"/>
        <color rgb="FF000000"/>
        <rFont val="맑은 고딕"/>
        <family val="3"/>
        <charset val="129"/>
        <scheme val="minor"/>
      </rPr>
      <t>연도별 기관유형별 비형식 평생교육기관 학습자 수</t>
    </r>
    <phoneticPr fontId="3" type="noConversion"/>
  </si>
  <si>
    <r>
      <rPr>
        <sz val="10"/>
        <color rgb="FF000000"/>
        <rFont val="맑은 고딕"/>
        <family val="3"/>
        <charset val="128"/>
        <scheme val="minor"/>
      </rPr>
      <t>시･</t>
    </r>
    <r>
      <rPr>
        <sz val="10"/>
        <color rgb="FF000000"/>
        <rFont val="맑은 고딕"/>
        <family val="3"/>
        <charset val="129"/>
        <scheme val="minor"/>
      </rPr>
      <t>도평생교육진흥원</t>
    </r>
    <phoneticPr fontId="3" type="noConversion"/>
  </si>
  <si>
    <r>
      <rPr>
        <b/>
        <sz val="11"/>
        <color theme="3"/>
        <rFont val="맑은 고딕"/>
        <family val="3"/>
        <charset val="129"/>
        <scheme val="minor"/>
      </rPr>
      <t>❚그림 1❚</t>
    </r>
    <r>
      <rPr>
        <b/>
        <sz val="11"/>
        <color theme="1"/>
        <rFont val="맑은 고딕"/>
        <family val="3"/>
        <charset val="129"/>
        <scheme val="minor"/>
      </rPr>
      <t xml:space="preserve"> </t>
    </r>
    <r>
      <rPr>
        <sz val="11"/>
        <color theme="1"/>
        <rFont val="맑은 고딕"/>
        <family val="3"/>
        <charset val="129"/>
        <scheme val="minor"/>
      </rPr>
      <t>연도별 기관유형별 비형식 학습자 수</t>
    </r>
    <phoneticPr fontId="3" type="noConversion"/>
  </si>
  <si>
    <t>시･도</t>
    <phoneticPr fontId="3" type="noConversion"/>
  </si>
  <si>
    <t>평생교육</t>
    <phoneticPr fontId="3" type="noConversion"/>
  </si>
  <si>
    <t>진흥원</t>
    <phoneticPr fontId="3" type="noConversion"/>
  </si>
  <si>
    <r>
      <rPr>
        <b/>
        <sz val="11"/>
        <color theme="3"/>
        <rFont val="맑은 고딕"/>
        <family val="3"/>
        <charset val="129"/>
        <scheme val="minor"/>
      </rPr>
      <t>❚표 3❚</t>
    </r>
    <r>
      <rPr>
        <b/>
        <sz val="11"/>
        <color rgb="FF000000"/>
        <rFont val="맑은 고딕"/>
        <family val="3"/>
        <charset val="129"/>
        <scheme val="minor"/>
      </rPr>
      <t xml:space="preserve"> </t>
    </r>
    <r>
      <rPr>
        <sz val="11"/>
        <color rgb="FF000000"/>
        <rFont val="맑은 고딕"/>
        <family val="3"/>
        <charset val="129"/>
        <scheme val="minor"/>
      </rPr>
      <t>연도별 수요대상별 비형식 평생교육기관 학습자 수</t>
    </r>
    <phoneticPr fontId="3" type="noConversion"/>
  </si>
  <si>
    <r>
      <rPr>
        <b/>
        <sz val="11"/>
        <color theme="3"/>
        <rFont val="맑은 고딕"/>
        <family val="3"/>
        <charset val="129"/>
        <scheme val="minor"/>
      </rPr>
      <t xml:space="preserve">❚표 5❚ </t>
    </r>
    <r>
      <rPr>
        <sz val="11"/>
        <color rgb="FF000000"/>
        <rFont val="맑은 고딕"/>
        <family val="3"/>
        <charset val="129"/>
        <scheme val="minor"/>
      </rPr>
      <t>연도별 프로그램 계열별 비형식 평생교육기관 학습자 수</t>
    </r>
    <phoneticPr fontId="3" type="noConversion"/>
  </si>
  <si>
    <r>
      <rPr>
        <b/>
        <sz val="11"/>
        <color theme="3"/>
        <rFont val="맑은 고딕"/>
        <family val="3"/>
        <charset val="129"/>
        <scheme val="minor"/>
      </rPr>
      <t xml:space="preserve">❚표 7❚ </t>
    </r>
    <r>
      <rPr>
        <sz val="11"/>
        <color rgb="FF000000"/>
        <rFont val="맑은 고딕"/>
        <family val="3"/>
        <charset val="129"/>
        <scheme val="minor"/>
      </rPr>
      <t>연도별 주제구분별 비형식 평생교육기관 학습자 수</t>
    </r>
    <phoneticPr fontId="3" type="noConversion"/>
  </si>
  <si>
    <r>
      <rPr>
        <b/>
        <sz val="11"/>
        <color theme="3"/>
        <rFont val="맑은 고딕"/>
        <family val="3"/>
        <charset val="129"/>
        <scheme val="minor"/>
      </rPr>
      <t>❚표 9❚</t>
    </r>
    <r>
      <rPr>
        <sz val="11"/>
        <color rgb="FF000000"/>
        <rFont val="맑은 고딕"/>
        <family val="3"/>
        <charset val="129"/>
        <scheme val="minor"/>
      </rPr>
      <t xml:space="preserve"> 연도별 교육기간별 비형식 평생교육기관 학습자 수</t>
    </r>
    <phoneticPr fontId="3" type="noConversion"/>
  </si>
  <si>
    <r>
      <rPr>
        <b/>
        <sz val="11"/>
        <color theme="3"/>
        <rFont val="맑은 고딕"/>
        <family val="3"/>
        <charset val="129"/>
        <scheme val="minor"/>
      </rPr>
      <t>❚표 11❚</t>
    </r>
    <r>
      <rPr>
        <sz val="11"/>
        <color rgb="FF000000"/>
        <rFont val="맑은 고딕"/>
        <family val="3"/>
        <charset val="129"/>
        <scheme val="minor"/>
      </rPr>
      <t xml:space="preserve"> 연도별 학점인정여부별 비형식 평생교육기관 학습자 수</t>
    </r>
    <phoneticPr fontId="3" type="noConversion"/>
  </si>
  <si>
    <r>
      <rPr>
        <b/>
        <sz val="11"/>
        <color theme="3"/>
        <rFont val="맑은 고딕"/>
        <family val="3"/>
        <charset val="129"/>
        <scheme val="minor"/>
      </rPr>
      <t>❚표 13❚</t>
    </r>
    <r>
      <rPr>
        <sz val="11"/>
        <color rgb="FF000000"/>
        <rFont val="맑은 고딕"/>
        <family val="3"/>
        <charset val="129"/>
        <scheme val="minor"/>
      </rPr>
      <t xml:space="preserve"> 연도별 수강료 유</t>
    </r>
    <r>
      <rPr>
        <sz val="11"/>
        <color rgb="FF000000"/>
        <rFont val="맑은 고딕"/>
        <family val="3"/>
        <charset val="128"/>
        <scheme val="minor"/>
      </rPr>
      <t>･</t>
    </r>
    <r>
      <rPr>
        <sz val="11"/>
        <color rgb="FF000000"/>
        <rFont val="맑은 고딕"/>
        <family val="3"/>
        <charset val="129"/>
        <scheme val="minor"/>
      </rPr>
      <t>무별 비형식 평생교육기관 학습자 수</t>
    </r>
    <phoneticPr fontId="3" type="noConversion"/>
  </si>
  <si>
    <r>
      <rPr>
        <b/>
        <sz val="11"/>
        <color theme="3"/>
        <rFont val="맑은 고딕"/>
        <family val="3"/>
        <charset val="129"/>
        <scheme val="minor"/>
      </rPr>
      <t xml:space="preserve">❚표 15❚ </t>
    </r>
    <r>
      <rPr>
        <sz val="11"/>
        <color rgb="FF000000"/>
        <rFont val="맑은 고딕"/>
        <family val="3"/>
        <charset val="129"/>
        <scheme val="minor"/>
      </rPr>
      <t>연도별 재정지원 여부별 비형식 평생교육기관 학습자 수</t>
    </r>
    <phoneticPr fontId="3" type="noConversion"/>
  </si>
  <si>
    <r>
      <rPr>
        <b/>
        <sz val="11"/>
        <color theme="3"/>
        <rFont val="맑은 고딕"/>
        <family val="3"/>
        <charset val="129"/>
        <scheme val="minor"/>
      </rPr>
      <t>❚그림 2❚</t>
    </r>
    <r>
      <rPr>
        <sz val="11"/>
        <color theme="1"/>
        <rFont val="맑은 고딕"/>
        <family val="2"/>
        <charset val="129"/>
        <scheme val="minor"/>
      </rPr>
      <t xml:space="preserve"> 연도별 수요대상별 비형식 평생교육기관 학습자 수</t>
    </r>
    <phoneticPr fontId="3" type="noConversion"/>
  </si>
  <si>
    <r>
      <rPr>
        <b/>
        <sz val="11"/>
        <color theme="3"/>
        <rFont val="맑은 고딕"/>
        <family val="3"/>
        <charset val="129"/>
        <scheme val="minor"/>
      </rPr>
      <t>❚그림 3❚</t>
    </r>
    <r>
      <rPr>
        <sz val="11"/>
        <color theme="1"/>
        <rFont val="맑은 고딕"/>
        <family val="3"/>
        <charset val="129"/>
        <scheme val="minor"/>
      </rPr>
      <t xml:space="preserve"> 연도별 수요대상별 비형식 평생교육기관 학습자 현황</t>
    </r>
    <phoneticPr fontId="3" type="noConversion"/>
  </si>
  <si>
    <r>
      <t>초</t>
    </r>
    <r>
      <rPr>
        <sz val="10"/>
        <color rgb="FFFFFFFF"/>
        <rFont val="맑은 고딕"/>
        <family val="3"/>
        <charset val="128"/>
        <scheme val="minor"/>
      </rPr>
      <t>･</t>
    </r>
    <r>
      <rPr>
        <sz val="10"/>
        <color rgb="FFFFFFFF"/>
        <rFont val="맑은 고딕"/>
        <family val="3"/>
        <charset val="128"/>
        <scheme val="minor"/>
      </rPr>
      <t>중등</t>
    </r>
    <phoneticPr fontId="3" type="noConversion"/>
  </si>
  <si>
    <r>
      <t>초</t>
    </r>
    <r>
      <rPr>
        <sz val="10"/>
        <color rgb="FF000000"/>
        <rFont val="맑은 고딕"/>
        <family val="3"/>
        <charset val="128"/>
        <scheme val="minor"/>
      </rPr>
      <t>･</t>
    </r>
    <r>
      <rPr>
        <sz val="10"/>
        <color rgb="FF000000"/>
        <rFont val="맑은 고딕"/>
        <family val="3"/>
        <charset val="129"/>
        <scheme val="minor"/>
      </rPr>
      <t>중등학교부설</t>
    </r>
    <phoneticPr fontId="3" type="noConversion"/>
  </si>
  <si>
    <r>
      <rPr>
        <b/>
        <sz val="11"/>
        <color theme="3"/>
        <rFont val="맑은 고딕"/>
        <family val="3"/>
        <charset val="129"/>
        <scheme val="minor"/>
      </rPr>
      <t xml:space="preserve">❚그림 4❚ </t>
    </r>
    <r>
      <rPr>
        <sz val="11"/>
        <color theme="1"/>
        <rFont val="맑은 고딕"/>
        <family val="2"/>
        <charset val="129"/>
        <scheme val="minor"/>
      </rPr>
      <t>연도별</t>
    </r>
    <r>
      <rPr>
        <sz val="11"/>
        <color theme="1"/>
        <rFont val="맑은 고딕"/>
        <family val="3"/>
        <charset val="129"/>
        <scheme val="minor"/>
      </rPr>
      <t xml:space="preserve"> </t>
    </r>
    <r>
      <rPr>
        <sz val="11"/>
        <color theme="1"/>
        <rFont val="맑은 고딕"/>
        <family val="2"/>
        <charset val="129"/>
        <scheme val="minor"/>
      </rPr>
      <t>프로그램 계열별 비형식 평생교육기관 학습자 수</t>
    </r>
    <phoneticPr fontId="3" type="noConversion"/>
  </si>
  <si>
    <r>
      <rPr>
        <b/>
        <sz val="11"/>
        <color theme="3"/>
        <rFont val="맑은 고딕"/>
        <family val="3"/>
        <charset val="129"/>
        <scheme val="minor"/>
      </rPr>
      <t>❚그림 5❚</t>
    </r>
    <r>
      <rPr>
        <sz val="11"/>
        <color theme="1"/>
        <rFont val="맑은 고딕"/>
        <family val="2"/>
        <charset val="129"/>
        <scheme val="minor"/>
      </rPr>
      <t xml:space="preserve"> 연도별 프로그램 계열별 비형식 평생교육기관 학습자 현황</t>
    </r>
    <phoneticPr fontId="3" type="noConversion"/>
  </si>
  <si>
    <r>
      <rPr>
        <b/>
        <sz val="11"/>
        <color theme="3"/>
        <rFont val="맑은 고딕"/>
        <family val="3"/>
        <charset val="129"/>
        <scheme val="minor"/>
      </rPr>
      <t>❚그림 6❚</t>
    </r>
    <r>
      <rPr>
        <sz val="11"/>
        <color theme="1"/>
        <rFont val="맑은 고딕"/>
        <family val="2"/>
        <charset val="129"/>
        <scheme val="minor"/>
      </rPr>
      <t xml:space="preserve"> 연도별 주제구분별 비형식 평생교육기관 학습자 수</t>
    </r>
    <phoneticPr fontId="3" type="noConversion"/>
  </si>
  <si>
    <r>
      <rPr>
        <b/>
        <sz val="11"/>
        <color theme="3"/>
        <rFont val="맑은 고딕"/>
        <family val="3"/>
        <charset val="129"/>
        <scheme val="minor"/>
      </rPr>
      <t>❚그림 7❚</t>
    </r>
    <r>
      <rPr>
        <sz val="11"/>
        <color theme="1"/>
        <rFont val="맑은 고딕"/>
        <family val="2"/>
        <charset val="129"/>
        <scheme val="minor"/>
      </rPr>
      <t xml:space="preserve"> 연도별 주제구분별 비형식 평생교육기관 학습자 현황</t>
    </r>
    <phoneticPr fontId="3" type="noConversion"/>
  </si>
  <si>
    <r>
      <rPr>
        <b/>
        <sz val="11"/>
        <color theme="3"/>
        <rFont val="맑은 고딕"/>
        <family val="3"/>
        <charset val="129"/>
        <scheme val="minor"/>
      </rPr>
      <t>❚그림 8❚</t>
    </r>
    <r>
      <rPr>
        <sz val="11"/>
        <color theme="1"/>
        <rFont val="맑은 고딕"/>
        <family val="2"/>
        <charset val="129"/>
        <scheme val="minor"/>
      </rPr>
      <t xml:space="preserve"> 연도별 교육기관별 비형식 평생교육기관 학습자 수</t>
    </r>
    <phoneticPr fontId="3" type="noConversion"/>
  </si>
  <si>
    <r>
      <rPr>
        <b/>
        <sz val="11"/>
        <color theme="3"/>
        <rFont val="맑은 고딕"/>
        <family val="3"/>
        <charset val="129"/>
        <scheme val="minor"/>
      </rPr>
      <t>❚그림 9❚</t>
    </r>
    <r>
      <rPr>
        <sz val="11"/>
        <color theme="1"/>
        <rFont val="맑은 고딕"/>
        <family val="2"/>
        <charset val="129"/>
        <scheme val="minor"/>
      </rPr>
      <t xml:space="preserve"> 연도별 </t>
    </r>
    <r>
      <rPr>
        <sz val="11"/>
        <color theme="1"/>
        <rFont val="맑은 고딕"/>
        <family val="3"/>
        <charset val="128"/>
        <scheme val="minor"/>
      </rPr>
      <t>교육기관</t>
    </r>
    <r>
      <rPr>
        <sz val="11"/>
        <color theme="1"/>
        <rFont val="맑은 고딕"/>
        <family val="2"/>
        <charset val="129"/>
        <scheme val="minor"/>
      </rPr>
      <t>별 비형식 평생교육기관 학습자 현황</t>
    </r>
    <phoneticPr fontId="3" type="noConversion"/>
  </si>
  <si>
    <r>
      <rPr>
        <b/>
        <sz val="11"/>
        <color theme="3"/>
        <rFont val="맑은 고딕"/>
        <family val="3"/>
        <charset val="129"/>
        <scheme val="minor"/>
      </rPr>
      <t xml:space="preserve">❚그림 10❚ </t>
    </r>
    <r>
      <rPr>
        <sz val="11"/>
        <color theme="1"/>
        <rFont val="맑은 고딕"/>
        <family val="2"/>
        <charset val="129"/>
        <scheme val="minor"/>
      </rPr>
      <t>연도별</t>
    </r>
    <r>
      <rPr>
        <sz val="11"/>
        <color theme="1"/>
        <rFont val="맑은 고딕"/>
        <family val="3"/>
        <charset val="129"/>
        <scheme val="minor"/>
      </rPr>
      <t xml:space="preserve"> </t>
    </r>
    <r>
      <rPr>
        <sz val="11"/>
        <color theme="1"/>
        <rFont val="맑은 고딕"/>
        <family val="3"/>
        <charset val="128"/>
        <scheme val="minor"/>
      </rPr>
      <t>학점인정여부</t>
    </r>
    <r>
      <rPr>
        <sz val="11"/>
        <color theme="1"/>
        <rFont val="맑은 고딕"/>
        <family val="2"/>
        <charset val="129"/>
        <scheme val="minor"/>
      </rPr>
      <t>별 비형식 평생교육기관 학습자 수</t>
    </r>
    <phoneticPr fontId="3" type="noConversion"/>
  </si>
  <si>
    <r>
      <rPr>
        <b/>
        <sz val="11"/>
        <color theme="3"/>
        <rFont val="맑은 고딕"/>
        <family val="3"/>
        <charset val="129"/>
        <scheme val="minor"/>
      </rPr>
      <t>❚그림 11❚</t>
    </r>
    <r>
      <rPr>
        <sz val="11"/>
        <color theme="1"/>
        <rFont val="맑은 고딕"/>
        <family val="2"/>
        <charset val="129"/>
        <scheme val="minor"/>
      </rPr>
      <t xml:space="preserve"> 연도별 </t>
    </r>
    <r>
      <rPr>
        <sz val="11"/>
        <color theme="1"/>
        <rFont val="맑은 고딕"/>
        <family val="3"/>
        <charset val="128"/>
        <scheme val="minor"/>
      </rPr>
      <t>학점인정여부</t>
    </r>
    <r>
      <rPr>
        <sz val="11"/>
        <color theme="1"/>
        <rFont val="맑은 고딕"/>
        <family val="2"/>
        <charset val="129"/>
        <scheme val="minor"/>
      </rPr>
      <t>별 비형식 평생교육기관 학습자 현황</t>
    </r>
    <phoneticPr fontId="3" type="noConversion"/>
  </si>
  <si>
    <r>
      <rPr>
        <b/>
        <sz val="11"/>
        <color theme="3"/>
        <rFont val="맑은 고딕"/>
        <family val="3"/>
        <charset val="129"/>
        <scheme val="minor"/>
      </rPr>
      <t xml:space="preserve">❚그림 12❚ </t>
    </r>
    <r>
      <rPr>
        <sz val="11"/>
        <color theme="1"/>
        <rFont val="맑은 고딕"/>
        <family val="2"/>
        <charset val="129"/>
        <scheme val="minor"/>
      </rPr>
      <t>연도별</t>
    </r>
    <r>
      <rPr>
        <sz val="11"/>
        <color theme="1"/>
        <rFont val="맑은 고딕"/>
        <family val="3"/>
        <charset val="129"/>
        <scheme val="minor"/>
      </rPr>
      <t xml:space="preserve"> </t>
    </r>
    <r>
      <rPr>
        <sz val="11"/>
        <color theme="1"/>
        <rFont val="맑은 고딕"/>
        <family val="3"/>
        <charset val="128"/>
        <scheme val="minor"/>
      </rPr>
      <t>수강료</t>
    </r>
    <r>
      <rPr>
        <sz val="11"/>
        <color theme="1"/>
        <rFont val="맑은 고딕"/>
        <family val="2"/>
        <charset val="129"/>
        <scheme val="minor"/>
      </rPr>
      <t xml:space="preserve"> 유</t>
    </r>
    <r>
      <rPr>
        <sz val="11"/>
        <color theme="1"/>
        <rFont val="맑은 고딕"/>
        <family val="3"/>
        <charset val="128"/>
        <scheme val="minor"/>
      </rPr>
      <t>･</t>
    </r>
    <r>
      <rPr>
        <sz val="11"/>
        <color theme="1"/>
        <rFont val="맑은 고딕"/>
        <family val="2"/>
        <charset val="129"/>
        <scheme val="minor"/>
      </rPr>
      <t>무별 비형식 평생교육기관 학습자 수</t>
    </r>
    <phoneticPr fontId="3" type="noConversion"/>
  </si>
  <si>
    <r>
      <rPr>
        <b/>
        <sz val="11"/>
        <color theme="3"/>
        <rFont val="맑은 고딕"/>
        <family val="3"/>
        <charset val="129"/>
        <scheme val="minor"/>
      </rPr>
      <t>❚그림 13❚</t>
    </r>
    <r>
      <rPr>
        <sz val="11"/>
        <color theme="1"/>
        <rFont val="맑은 고딕"/>
        <family val="2"/>
        <charset val="129"/>
        <scheme val="minor"/>
      </rPr>
      <t xml:space="preserve"> 연도별 </t>
    </r>
    <r>
      <rPr>
        <sz val="11"/>
        <color theme="1"/>
        <rFont val="맑은 고딕"/>
        <family val="3"/>
        <charset val="128"/>
        <scheme val="minor"/>
      </rPr>
      <t>수강료</t>
    </r>
    <r>
      <rPr>
        <sz val="11"/>
        <color theme="1"/>
        <rFont val="맑은 고딕"/>
        <family val="2"/>
        <charset val="129"/>
        <scheme val="minor"/>
      </rPr>
      <t xml:space="preserve"> 유</t>
    </r>
    <r>
      <rPr>
        <sz val="11"/>
        <color theme="1"/>
        <rFont val="맑은 고딕"/>
        <family val="3"/>
        <charset val="128"/>
        <scheme val="minor"/>
      </rPr>
      <t>･</t>
    </r>
    <r>
      <rPr>
        <sz val="11"/>
        <color theme="1"/>
        <rFont val="맑은 고딕"/>
        <family val="2"/>
        <charset val="129"/>
        <scheme val="minor"/>
      </rPr>
      <t>무별 비형식 평생교육기관 학습자 현황</t>
    </r>
    <phoneticPr fontId="3" type="noConversion"/>
  </si>
  <si>
    <r>
      <rPr>
        <b/>
        <sz val="11"/>
        <color theme="3"/>
        <rFont val="맑은 고딕"/>
        <family val="3"/>
        <charset val="129"/>
        <scheme val="minor"/>
      </rPr>
      <t xml:space="preserve">❚그림 14❚ </t>
    </r>
    <r>
      <rPr>
        <sz val="11"/>
        <color theme="1"/>
        <rFont val="맑은 고딕"/>
        <family val="2"/>
        <charset val="129"/>
        <scheme val="minor"/>
      </rPr>
      <t>연도별</t>
    </r>
    <r>
      <rPr>
        <sz val="11"/>
        <color theme="1"/>
        <rFont val="맑은 고딕"/>
        <family val="3"/>
        <charset val="129"/>
        <scheme val="minor"/>
      </rPr>
      <t xml:space="preserve"> </t>
    </r>
    <r>
      <rPr>
        <sz val="11"/>
        <color theme="1"/>
        <rFont val="맑은 고딕"/>
        <family val="3"/>
        <charset val="128"/>
        <scheme val="minor"/>
      </rPr>
      <t>재정지원</t>
    </r>
    <r>
      <rPr>
        <sz val="11"/>
        <color theme="1"/>
        <rFont val="맑은 고딕"/>
        <family val="3"/>
        <charset val="129"/>
        <scheme val="minor"/>
      </rPr>
      <t xml:space="preserve"> </t>
    </r>
    <r>
      <rPr>
        <sz val="11"/>
        <color theme="1"/>
        <rFont val="맑은 고딕"/>
        <family val="3"/>
        <charset val="128"/>
        <scheme val="minor"/>
      </rPr>
      <t>여부별</t>
    </r>
    <r>
      <rPr>
        <sz val="11"/>
        <color theme="1"/>
        <rFont val="맑은 고딕"/>
        <family val="2"/>
        <charset val="129"/>
        <scheme val="minor"/>
      </rPr>
      <t xml:space="preserve"> 비형식 평생교육기관 학습자 수</t>
    </r>
    <phoneticPr fontId="3" type="noConversion"/>
  </si>
  <si>
    <r>
      <rPr>
        <b/>
        <sz val="11"/>
        <color theme="3"/>
        <rFont val="맑은 고딕"/>
        <family val="3"/>
        <charset val="129"/>
        <scheme val="minor"/>
      </rPr>
      <t xml:space="preserve">❚그림 15❚ </t>
    </r>
    <r>
      <rPr>
        <sz val="11"/>
        <color theme="1"/>
        <rFont val="맑은 고딕"/>
        <family val="2"/>
        <charset val="129"/>
        <scheme val="minor"/>
      </rPr>
      <t>연도별</t>
    </r>
    <r>
      <rPr>
        <sz val="11"/>
        <color theme="1"/>
        <rFont val="맑은 고딕"/>
        <family val="3"/>
        <charset val="129"/>
        <scheme val="minor"/>
      </rPr>
      <t xml:space="preserve"> </t>
    </r>
    <r>
      <rPr>
        <sz val="11"/>
        <color theme="1"/>
        <rFont val="맑은 고딕"/>
        <family val="3"/>
        <charset val="128"/>
        <scheme val="minor"/>
      </rPr>
      <t>재정지원</t>
    </r>
    <r>
      <rPr>
        <sz val="11"/>
        <color theme="1"/>
        <rFont val="맑은 고딕"/>
        <family val="3"/>
        <charset val="129"/>
        <scheme val="minor"/>
      </rPr>
      <t xml:space="preserve"> </t>
    </r>
    <r>
      <rPr>
        <sz val="11"/>
        <color theme="1"/>
        <rFont val="맑은 고딕"/>
        <family val="3"/>
        <charset val="128"/>
        <scheme val="minor"/>
      </rPr>
      <t>여부별</t>
    </r>
    <r>
      <rPr>
        <sz val="11"/>
        <color theme="1"/>
        <rFont val="맑은 고딕"/>
        <family val="2"/>
        <charset val="129"/>
        <scheme val="minor"/>
      </rPr>
      <t xml:space="preserve"> 비형식 평생교육기관 학습자 현황</t>
    </r>
    <phoneticPr fontId="3" type="noConversion"/>
  </si>
  <si>
    <r>
      <rPr>
        <b/>
        <sz val="11"/>
        <color theme="3"/>
        <rFont val="맑은 고딕"/>
        <family val="3"/>
        <charset val="129"/>
        <scheme val="minor"/>
      </rPr>
      <t>❚표 2❚</t>
    </r>
    <r>
      <rPr>
        <sz val="11"/>
        <color rgb="FF000000"/>
        <rFont val="맑은 고딕"/>
        <family val="3"/>
        <charset val="129"/>
        <scheme val="minor"/>
      </rPr>
      <t xml:space="preserve"> 지역별 기관유형별 비형식 평생교육기관 학습자 수(2023)</t>
    </r>
    <phoneticPr fontId="3" type="noConversion"/>
  </si>
  <si>
    <r>
      <rPr>
        <b/>
        <sz val="11"/>
        <color theme="3"/>
        <rFont val="맑은 고딕"/>
        <family val="3"/>
        <charset val="129"/>
        <scheme val="minor"/>
      </rPr>
      <t>❚표 4❚</t>
    </r>
    <r>
      <rPr>
        <sz val="11"/>
        <color rgb="FF000000"/>
        <rFont val="맑은 고딕"/>
        <family val="3"/>
        <charset val="129"/>
        <scheme val="minor"/>
      </rPr>
      <t xml:space="preserve"> 기관유형별 수요대상별 비형식 평생교육기관 학습자 수(2023)</t>
    </r>
    <phoneticPr fontId="3" type="noConversion"/>
  </si>
  <si>
    <r>
      <rPr>
        <b/>
        <sz val="11"/>
        <color theme="3"/>
        <rFont val="맑은 고딕"/>
        <family val="3"/>
        <charset val="129"/>
        <scheme val="minor"/>
      </rPr>
      <t>❚표 6❚</t>
    </r>
    <r>
      <rPr>
        <sz val="11"/>
        <color rgb="FF000000"/>
        <rFont val="-윤고딕320"/>
        <family val="3"/>
        <charset val="129"/>
      </rPr>
      <t xml:space="preserve"> </t>
    </r>
    <r>
      <rPr>
        <sz val="11"/>
        <color rgb="FF000000"/>
        <rFont val="맑은 고딕"/>
        <family val="3"/>
        <charset val="129"/>
        <scheme val="minor"/>
      </rPr>
      <t>기관유형별 프로그램 계열별 비형식 평생교육기관 학습자 수(2023)</t>
    </r>
    <phoneticPr fontId="3" type="noConversion"/>
  </si>
  <si>
    <r>
      <rPr>
        <b/>
        <sz val="11"/>
        <color theme="3"/>
        <rFont val="맑은 고딕"/>
        <family val="3"/>
        <charset val="129"/>
        <scheme val="minor"/>
      </rPr>
      <t>❚표 8❚</t>
    </r>
    <r>
      <rPr>
        <sz val="11"/>
        <color rgb="FF000000"/>
        <rFont val="맑은 고딕"/>
        <family val="3"/>
        <charset val="129"/>
        <scheme val="minor"/>
      </rPr>
      <t xml:space="preserve"> 기관유형별 주제구분별 비형식 평생교육기관 학습자 수(2023)</t>
    </r>
    <phoneticPr fontId="3" type="noConversion"/>
  </si>
  <si>
    <r>
      <rPr>
        <b/>
        <sz val="11"/>
        <color theme="3"/>
        <rFont val="맑은 고딕"/>
        <family val="3"/>
        <charset val="129"/>
        <scheme val="minor"/>
      </rPr>
      <t xml:space="preserve">❚표 10❚ </t>
    </r>
    <r>
      <rPr>
        <sz val="11"/>
        <color rgb="FF000000"/>
        <rFont val="맑은 고딕"/>
        <family val="3"/>
        <charset val="129"/>
        <scheme val="minor"/>
      </rPr>
      <t>기관유형별 교육기간별 비형식 평생교육기관 학습자 수(2023)</t>
    </r>
    <phoneticPr fontId="3" type="noConversion"/>
  </si>
  <si>
    <r>
      <rPr>
        <b/>
        <sz val="11"/>
        <color theme="3"/>
        <rFont val="맑은 고딕"/>
        <family val="3"/>
        <charset val="129"/>
        <scheme val="minor"/>
      </rPr>
      <t xml:space="preserve">❚표 12❚ </t>
    </r>
    <r>
      <rPr>
        <sz val="11"/>
        <color rgb="FF000000"/>
        <rFont val="맑은 고딕"/>
        <family val="3"/>
        <charset val="129"/>
        <scheme val="minor"/>
      </rPr>
      <t>기관유형별 학점인정여부별 비형식 평생교육기관 학습자 수(2023)</t>
    </r>
    <phoneticPr fontId="3" type="noConversion"/>
  </si>
  <si>
    <r>
      <rPr>
        <b/>
        <sz val="11"/>
        <color theme="3"/>
        <rFont val="맑은 고딕"/>
        <family val="3"/>
        <charset val="129"/>
        <scheme val="minor"/>
      </rPr>
      <t xml:space="preserve">❚표 14❚ </t>
    </r>
    <r>
      <rPr>
        <sz val="11"/>
        <color rgb="FF000000"/>
        <rFont val="맑은 고딕"/>
        <family val="3"/>
        <charset val="129"/>
        <scheme val="minor"/>
      </rPr>
      <t>기관유형별 수강료 유</t>
    </r>
    <r>
      <rPr>
        <sz val="11"/>
        <color rgb="FF000000"/>
        <rFont val="맑은 고딕"/>
        <family val="3"/>
        <charset val="128"/>
        <scheme val="minor"/>
      </rPr>
      <t>･</t>
    </r>
    <r>
      <rPr>
        <sz val="11"/>
        <color rgb="FF000000"/>
        <rFont val="맑은 고딕"/>
        <family val="3"/>
        <charset val="129"/>
        <scheme val="minor"/>
      </rPr>
      <t>무별 비형식 평생교육기관 학습자 수(2023)</t>
    </r>
    <phoneticPr fontId="3" type="noConversion"/>
  </si>
  <si>
    <r>
      <rPr>
        <b/>
        <sz val="11"/>
        <color theme="3"/>
        <rFont val="맑은 고딕"/>
        <family val="3"/>
        <charset val="129"/>
        <scheme val="minor"/>
      </rPr>
      <t>❚표 16❚</t>
    </r>
    <r>
      <rPr>
        <sz val="11"/>
        <color rgb="FF000000"/>
        <rFont val="맑은 고딕"/>
        <family val="3"/>
        <charset val="129"/>
        <scheme val="minor"/>
      </rPr>
      <t xml:space="preserve"> 기관유형별 재정지원 여부별 비형식 평생교육기관 학습자 수(2023)</t>
    </r>
    <phoneticPr fontId="3" type="noConversion"/>
  </si>
  <si>
    <r>
      <t>초</t>
    </r>
    <r>
      <rPr>
        <sz val="8"/>
        <color theme="0"/>
        <rFont val="맑은 고딕"/>
        <family val="3"/>
        <charset val="128"/>
        <scheme val="minor"/>
      </rPr>
      <t>･</t>
    </r>
    <r>
      <rPr>
        <sz val="8"/>
        <color theme="0"/>
        <rFont val="맑은 고딕"/>
        <family val="3"/>
        <charset val="129"/>
        <scheme val="minor"/>
      </rPr>
      <t>중등학교부설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</si>
</sst>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#,##0.0"/>
  </numFmts>
  <fonts count="39">
    <font>
      <sz val="11"/>
      <color theme="1"/>
      <name val="맑은 고딕"/>
      <family val="2"/>
      <charset val="129"/>
      <scheme val="minor"/>
    </font>
    <font>
      <sz val="8"/>
      <color rgb="FF00A0E9"/>
      <name val="맑은 고딕"/>
      <family val="3"/>
      <charset val="129"/>
      <scheme val="minor"/>
    </font>
    <font>
      <sz val="8"/>
      <color rgb="FF000000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8"/>
      <color theme="1"/>
      <name val="맑은 고딕"/>
      <family val="3"/>
      <charset val="129"/>
      <scheme val="minor"/>
    </font>
    <font>
      <sz val="8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8"/>
      <scheme val="minor"/>
    </font>
    <font>
      <sz val="8"/>
      <color theme="0"/>
      <name val="맑은 고딕"/>
      <family val="3"/>
      <charset val="129"/>
      <scheme val="minor"/>
    </font>
    <font>
      <sz val="11"/>
      <color theme="0"/>
      <name val="맑은 고딕"/>
      <family val="3"/>
      <charset val="129"/>
      <scheme val="minor"/>
    </font>
    <font>
      <sz val="8"/>
      <color theme="0"/>
      <name val="맑은 고딕"/>
      <family val="3"/>
      <charset val="129"/>
      <scheme val="major"/>
    </font>
    <font>
      <sz val="11"/>
      <color rgb="FF00A0E9"/>
      <name val="맑은 고딕"/>
      <family val="3"/>
      <charset val="129"/>
      <scheme val="minor"/>
    </font>
    <font>
      <sz val="11"/>
      <color theme="3"/>
      <name val="맑은 고딕"/>
      <family val="3"/>
      <charset val="129"/>
      <scheme val="minor"/>
    </font>
    <font>
      <sz val="11"/>
      <color rgb="FF000000"/>
      <name val="맑은 고딕"/>
      <family val="3"/>
      <charset val="129"/>
      <scheme val="minor"/>
    </font>
    <font>
      <sz val="11"/>
      <color rgb="FF000000"/>
      <name val="맑은 고딕"/>
      <family val="3"/>
      <charset val="128"/>
      <scheme val="minor"/>
    </font>
    <font>
      <sz val="10"/>
      <color rgb="FF000000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0"/>
      <color rgb="FFFFFFFF"/>
      <name val="맑은 고딕"/>
      <family val="3"/>
      <charset val="129"/>
      <scheme val="minor"/>
    </font>
    <font>
      <sz val="10"/>
      <color rgb="FFFFFFFF"/>
      <name val="맑은 고딕"/>
      <family val="3"/>
      <charset val="128"/>
      <scheme val="minor"/>
    </font>
    <font>
      <b/>
      <sz val="11"/>
      <color theme="3"/>
      <name val="맑은 고딕"/>
      <family val="3"/>
      <charset val="129"/>
      <scheme val="minor"/>
    </font>
    <font>
      <b/>
      <sz val="11"/>
      <color rgb="FF00000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rgb="FF000000"/>
      <name val="-윤고딕320"/>
      <family val="3"/>
      <charset val="129"/>
    </font>
    <font>
      <sz val="10"/>
      <color rgb="FFFF0000"/>
      <name val="맑은 고딕"/>
      <family val="3"/>
      <charset val="129"/>
      <scheme val="minor"/>
    </font>
    <font>
      <sz val="11"/>
      <color theme="0"/>
      <name val="맑은 고딕"/>
      <family val="2"/>
      <charset val="129"/>
      <scheme val="minor"/>
    </font>
    <font>
      <sz val="8"/>
      <color theme="0"/>
      <name val="맑은 고딕"/>
      <family val="2"/>
      <charset val="129"/>
      <scheme val="minor"/>
    </font>
    <font>
      <sz val="11"/>
      <color rgb="FFFF0000"/>
      <name val="맑은 고딕"/>
      <family val="3"/>
      <charset val="129"/>
      <scheme val="minor"/>
    </font>
    <font>
      <sz val="10"/>
      <color rgb="FF000000"/>
      <name val="맑은 고딕"/>
      <family val="3"/>
      <charset val="128"/>
      <scheme val="minor"/>
    </font>
    <font>
      <sz val="8"/>
      <color rgb="FFFF0000"/>
      <name val="맑은 고딕"/>
      <family val="3"/>
      <charset val="129"/>
      <scheme val="minor"/>
    </font>
    <font>
      <sz val="11"/>
      <color rgb="FFFF0000"/>
      <name val="맑은 고딕"/>
      <family val="2"/>
      <charset val="129"/>
      <scheme val="minor"/>
    </font>
    <font>
      <sz val="8"/>
      <color theme="0" tint="-4.9989318521683403E-2"/>
      <name val="맑은 고딕"/>
      <family val="3"/>
      <charset val="129"/>
      <scheme val="minor"/>
    </font>
    <font>
      <sz val="11"/>
      <color theme="0" tint="-4.9989318521683403E-2"/>
      <name val="맑은 고딕"/>
      <family val="3"/>
      <charset val="129"/>
      <scheme val="minor"/>
    </font>
    <font>
      <sz val="8"/>
      <color theme="0" tint="-4.9989318521683403E-2"/>
      <name val="맑은 고딕"/>
      <family val="3"/>
      <charset val="129"/>
      <scheme val="major"/>
    </font>
    <font>
      <sz val="8"/>
      <color rgb="FFFF0000"/>
      <name val="맑은 고딕"/>
      <family val="2"/>
      <charset val="129"/>
      <scheme val="minor"/>
    </font>
    <font>
      <sz val="8"/>
      <color theme="0" tint="-4.9989318521683403E-2"/>
      <name val="맑은 고딕"/>
      <family val="2"/>
      <charset val="129"/>
      <scheme val="minor"/>
    </font>
    <font>
      <sz val="8"/>
      <color theme="0" tint="-4.9989318521683403E-2"/>
      <name val="맑은 고딕"/>
      <family val="2"/>
      <charset val="129"/>
      <scheme val="major"/>
    </font>
    <font>
      <sz val="11"/>
      <color theme="0" tint="-4.9989318521683403E-2"/>
      <name val="맑은 고딕"/>
      <family val="2"/>
      <charset val="129"/>
      <scheme val="minor"/>
    </font>
    <font>
      <sz val="8"/>
      <color theme="0"/>
      <name val="맑은 고딕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CDCDC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/>
      <bottom/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theme="3"/>
      </left>
      <right style="thin">
        <color theme="3"/>
      </right>
      <top style="medium">
        <color theme="3"/>
      </top>
      <bottom style="medium">
        <color theme="3"/>
      </bottom>
      <diagonal/>
    </border>
    <border>
      <left style="thin">
        <color theme="3"/>
      </left>
      <right style="thin">
        <color theme="3"/>
      </right>
      <top style="medium">
        <color theme="3"/>
      </top>
      <bottom style="thin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medium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 style="thin">
        <color theme="3"/>
      </right>
      <top/>
      <bottom/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 style="thin">
        <color theme="3"/>
      </left>
      <right style="thin">
        <color theme="3"/>
      </right>
      <top/>
      <bottom style="medium">
        <color theme="3"/>
      </bottom>
      <diagonal/>
    </border>
    <border diagonalDown="1">
      <left style="thin">
        <color theme="3"/>
      </left>
      <right style="thin">
        <color theme="3"/>
      </right>
      <top style="medium">
        <color theme="3"/>
      </top>
      <bottom style="thin">
        <color theme="3"/>
      </bottom>
      <diagonal style="thin">
        <color theme="3"/>
      </diagonal>
    </border>
    <border diagonalDown="1"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 style="thin">
        <color theme="3"/>
      </diagonal>
    </border>
    <border diagonalDown="1">
      <left style="thin">
        <color theme="3"/>
      </left>
      <right style="thin">
        <color theme="3"/>
      </right>
      <top style="thin">
        <color theme="3"/>
      </top>
      <bottom style="medium">
        <color theme="3"/>
      </bottom>
      <diagonal style="thin">
        <color theme="3"/>
      </diagonal>
    </border>
    <border>
      <left/>
      <right/>
      <top style="medium">
        <color theme="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3"/>
      </left>
      <right/>
      <top style="medium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</borders>
  <cellStyleXfs count="2">
    <xf numFmtId="0" fontId="0" fillId="0" borderId="0">
      <alignment vertical="center"/>
    </xf>
    <xf numFmtId="41" fontId="6" fillId="0" borderId="0" applyFont="0" applyFill="0" applyBorder="0" applyAlignment="0" applyProtection="0">
      <alignment vertical="center"/>
    </xf>
  </cellStyleXfs>
  <cellXfs count="153">
    <xf numFmtId="0" fontId="0" fillId="0" borderId="0" xfId="0">
      <alignment vertical="center"/>
    </xf>
    <xf numFmtId="0" fontId="4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Border="1" applyAlignment="1">
      <alignment vertical="center"/>
    </xf>
    <xf numFmtId="0" fontId="0" fillId="0" borderId="0" xfId="0" applyBorder="1">
      <alignment vertical="center"/>
    </xf>
    <xf numFmtId="3" fontId="2" fillId="0" borderId="0" xfId="0" applyNumberFormat="1" applyFont="1" applyBorder="1" applyAlignment="1">
      <alignment horizontal="right" vertical="center" wrapText="1"/>
    </xf>
    <xf numFmtId="0" fontId="4" fillId="0" borderId="0" xfId="0" applyFont="1" applyBorder="1">
      <alignment vertical="center"/>
    </xf>
    <xf numFmtId="0" fontId="5" fillId="0" borderId="0" xfId="0" applyFo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0" xfId="0" applyFont="1" applyFill="1" applyBorder="1" applyAlignment="1">
      <alignment horizontal="center" vertical="center" wrapText="1"/>
    </xf>
    <xf numFmtId="0" fontId="10" fillId="0" borderId="0" xfId="0" applyFont="1">
      <alignment vertical="center"/>
    </xf>
    <xf numFmtId="0" fontId="9" fillId="0" borderId="0" xfId="0" applyFont="1" applyBorder="1" applyAlignment="1">
      <alignment horizontal="center" vertical="center" wrapText="1"/>
    </xf>
    <xf numFmtId="176" fontId="11" fillId="0" borderId="0" xfId="0" applyNumberFormat="1" applyFont="1" applyBorder="1" applyAlignment="1">
      <alignment horizontal="right" vertical="center" wrapText="1"/>
    </xf>
    <xf numFmtId="0" fontId="9" fillId="0" borderId="0" xfId="0" applyFont="1">
      <alignment vertical="center"/>
    </xf>
    <xf numFmtId="0" fontId="2" fillId="0" borderId="0" xfId="0" applyFont="1" applyBorder="1" applyAlignment="1">
      <alignment horizontal="right" vertical="center" wrapText="1"/>
    </xf>
    <xf numFmtId="0" fontId="9" fillId="0" borderId="0" xfId="0" applyFont="1" applyAlignment="1">
      <alignment horizontal="center" vertical="center"/>
    </xf>
    <xf numFmtId="3" fontId="11" fillId="0" borderId="0" xfId="0" applyNumberFormat="1" applyFont="1" applyBorder="1" applyAlignment="1">
      <alignment horizontal="right" vertical="center" wrapText="1"/>
    </xf>
    <xf numFmtId="3" fontId="9" fillId="0" borderId="0" xfId="0" applyNumberFormat="1" applyFont="1">
      <alignment vertical="center"/>
    </xf>
    <xf numFmtId="0" fontId="7" fillId="0" borderId="0" xfId="0" applyFont="1">
      <alignment vertical="center"/>
    </xf>
    <xf numFmtId="0" fontId="17" fillId="0" borderId="0" xfId="0" applyFont="1" applyBorder="1">
      <alignment vertical="center"/>
    </xf>
    <xf numFmtId="0" fontId="17" fillId="0" borderId="0" xfId="0" applyFont="1">
      <alignment vertical="center"/>
    </xf>
    <xf numFmtId="0" fontId="16" fillId="0" borderId="0" xfId="0" applyFont="1" applyBorder="1" applyAlignment="1">
      <alignment horizontal="center" vertical="center" wrapText="1"/>
    </xf>
    <xf numFmtId="3" fontId="16" fillId="0" borderId="0" xfId="0" applyNumberFormat="1" applyFont="1" applyBorder="1" applyAlignment="1">
      <alignment horizontal="right" vertical="center" wrapText="1"/>
    </xf>
    <xf numFmtId="0" fontId="16" fillId="0" borderId="0" xfId="0" applyFont="1" applyAlignment="1">
      <alignment horizontal="right" vertical="center"/>
    </xf>
    <xf numFmtId="0" fontId="18" fillId="3" borderId="1" xfId="0" applyFont="1" applyFill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center" vertical="center" wrapText="1"/>
    </xf>
    <xf numFmtId="0" fontId="18" fillId="3" borderId="3" xfId="0" applyFont="1" applyFill="1" applyBorder="1" applyAlignment="1">
      <alignment horizontal="center" vertical="center" wrapText="1"/>
    </xf>
    <xf numFmtId="41" fontId="17" fillId="4" borderId="9" xfId="1" applyFont="1" applyFill="1" applyBorder="1">
      <alignment vertical="center"/>
    </xf>
    <xf numFmtId="3" fontId="16" fillId="4" borderId="9" xfId="0" applyNumberFormat="1" applyFont="1" applyFill="1" applyBorder="1" applyAlignment="1">
      <alignment horizontal="right"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1" fontId="17" fillId="0" borderId="10" xfId="1" applyFont="1" applyFill="1" applyBorder="1">
      <alignment vertical="center"/>
    </xf>
    <xf numFmtId="3" fontId="16" fillId="0" borderId="10" xfId="0" applyNumberFormat="1" applyFont="1" applyBorder="1" applyAlignment="1">
      <alignment horizontal="right" vertical="center" wrapText="1"/>
    </xf>
    <xf numFmtId="0" fontId="16" fillId="0" borderId="10" xfId="0" applyFont="1" applyBorder="1" applyAlignment="1">
      <alignment horizontal="right" vertical="center" wrapText="1"/>
    </xf>
    <xf numFmtId="0" fontId="16" fillId="0" borderId="13" xfId="0" applyFont="1" applyBorder="1" applyAlignment="1">
      <alignment horizontal="center" vertical="center" wrapText="1"/>
    </xf>
    <xf numFmtId="41" fontId="17" fillId="0" borderId="11" xfId="1" applyFont="1" applyFill="1" applyBorder="1">
      <alignment vertical="center"/>
    </xf>
    <xf numFmtId="3" fontId="16" fillId="0" borderId="11" xfId="0" applyNumberFormat="1" applyFont="1" applyBorder="1" applyAlignment="1">
      <alignment horizontal="right" vertical="center" wrapText="1"/>
    </xf>
    <xf numFmtId="0" fontId="16" fillId="0" borderId="0" xfId="0" applyFont="1" applyBorder="1" applyAlignment="1">
      <alignment vertical="center"/>
    </xf>
    <xf numFmtId="0" fontId="18" fillId="3" borderId="7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vertical="center" wrapText="1"/>
    </xf>
    <xf numFmtId="0" fontId="17" fillId="3" borderId="3" xfId="0" applyFont="1" applyFill="1" applyBorder="1" applyAlignment="1">
      <alignment vertical="center" wrapText="1"/>
    </xf>
    <xf numFmtId="0" fontId="17" fillId="0" borderId="15" xfId="0" applyFont="1" applyBorder="1" applyAlignment="1">
      <alignment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right" vertical="center" wrapText="1"/>
    </xf>
    <xf numFmtId="0" fontId="16" fillId="0" borderId="14" xfId="0" applyFont="1" applyBorder="1" applyAlignment="1">
      <alignment horizontal="center" vertical="center" wrapText="1"/>
    </xf>
    <xf numFmtId="0" fontId="17" fillId="0" borderId="13" xfId="0" applyFont="1" applyBorder="1" applyAlignment="1">
      <alignment vertical="center" wrapText="1"/>
    </xf>
    <xf numFmtId="0" fontId="16" fillId="0" borderId="0" xfId="0" applyFont="1" applyBorder="1" applyAlignment="1">
      <alignment vertical="center" wrapText="1"/>
    </xf>
    <xf numFmtId="0" fontId="16" fillId="4" borderId="9" xfId="0" applyFont="1" applyFill="1" applyBorder="1" applyAlignment="1">
      <alignment horizontal="center" vertical="center" wrapText="1"/>
    </xf>
    <xf numFmtId="41" fontId="16" fillId="4" borderId="9" xfId="1" applyFont="1" applyFill="1" applyBorder="1" applyAlignment="1">
      <alignment horizontal="center" vertical="center" wrapText="1"/>
    </xf>
    <xf numFmtId="41" fontId="16" fillId="0" borderId="10" xfId="1" applyFont="1" applyFill="1" applyBorder="1" applyAlignment="1">
      <alignment horizontal="center" vertical="center" wrapText="1"/>
    </xf>
    <xf numFmtId="41" fontId="16" fillId="0" borderId="11" xfId="1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3" fontId="16" fillId="2" borderId="9" xfId="0" applyNumberFormat="1" applyFont="1" applyFill="1" applyBorder="1" applyAlignment="1">
      <alignment horizontal="right" vertical="center" wrapText="1"/>
    </xf>
    <xf numFmtId="0" fontId="18" fillId="0" borderId="0" xfId="0" applyFont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16" fillId="2" borderId="16" xfId="0" applyFont="1" applyFill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3" fontId="16" fillId="2" borderId="9" xfId="0" applyNumberFormat="1" applyFont="1" applyFill="1" applyBorder="1" applyAlignment="1">
      <alignment horizontal="center" vertical="center" wrapText="1"/>
    </xf>
    <xf numFmtId="3" fontId="16" fillId="0" borderId="10" xfId="0" applyNumberFormat="1" applyFont="1" applyBorder="1" applyAlignment="1">
      <alignment horizontal="center" vertical="center" wrapText="1"/>
    </xf>
    <xf numFmtId="3" fontId="16" fillId="0" borderId="11" xfId="0" applyNumberFormat="1" applyFont="1" applyBorder="1" applyAlignment="1">
      <alignment horizontal="center" vertical="center" wrapText="1"/>
    </xf>
    <xf numFmtId="3" fontId="16" fillId="0" borderId="10" xfId="0" applyNumberFormat="1" applyFont="1" applyBorder="1" applyAlignment="1">
      <alignment horizontal="left" vertical="center"/>
    </xf>
    <xf numFmtId="41" fontId="16" fillId="0" borderId="17" xfId="1" applyFont="1" applyFill="1" applyBorder="1" applyAlignment="1">
      <alignment horizontal="center" vertical="center" wrapText="1"/>
    </xf>
    <xf numFmtId="41" fontId="16" fillId="0" borderId="18" xfId="1" applyFont="1" applyFill="1" applyBorder="1" applyAlignment="1">
      <alignment horizontal="right" vertical="center" wrapText="1"/>
    </xf>
    <xf numFmtId="0" fontId="17" fillId="3" borderId="3" xfId="0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0" fillId="0" borderId="0" xfId="0">
      <alignment vertical="center"/>
    </xf>
    <xf numFmtId="0" fontId="26" fillId="0" borderId="0" xfId="0" applyFont="1">
      <alignment vertical="center"/>
    </xf>
    <xf numFmtId="0" fontId="25" fillId="0" borderId="0" xfId="0" applyFont="1">
      <alignment vertical="center"/>
    </xf>
    <xf numFmtId="0" fontId="26" fillId="0" borderId="0" xfId="0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center" wrapText="1"/>
    </xf>
    <xf numFmtId="41" fontId="16" fillId="0" borderId="10" xfId="1" applyFont="1" applyBorder="1" applyAlignment="1">
      <alignment horizontal="right" vertical="center" wrapText="1"/>
    </xf>
    <xf numFmtId="41" fontId="16" fillId="0" borderId="11" xfId="1" applyFont="1" applyBorder="1" applyAlignment="1">
      <alignment horizontal="right" vertical="center" wrapText="1"/>
    </xf>
    <xf numFmtId="0" fontId="16" fillId="0" borderId="9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3" fontId="17" fillId="0" borderId="10" xfId="0" applyNumberFormat="1" applyFont="1" applyBorder="1" applyAlignment="1">
      <alignment horizontal="right" vertical="center" wrapText="1"/>
    </xf>
    <xf numFmtId="41" fontId="17" fillId="0" borderId="10" xfId="1" applyFont="1" applyBorder="1" applyAlignment="1">
      <alignment horizontal="right" vertical="center" wrapText="1"/>
    </xf>
    <xf numFmtId="0" fontId="18" fillId="3" borderId="7" xfId="0" applyFont="1" applyFill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center" vertical="center" wrapText="1"/>
    </xf>
    <xf numFmtId="41" fontId="17" fillId="0" borderId="12" xfId="1" applyFont="1" applyFill="1" applyBorder="1">
      <alignment vertical="center"/>
    </xf>
    <xf numFmtId="3" fontId="16" fillId="0" borderId="12" xfId="0" applyNumberFormat="1" applyFont="1" applyBorder="1" applyAlignment="1">
      <alignment horizontal="right" vertical="center" wrapText="1"/>
    </xf>
    <xf numFmtId="0" fontId="29" fillId="0" borderId="0" xfId="0" applyFont="1" applyBorder="1">
      <alignment vertical="center"/>
    </xf>
    <xf numFmtId="0" fontId="29" fillId="0" borderId="0" xfId="0" applyFont="1">
      <alignment vertical="center"/>
    </xf>
    <xf numFmtId="0" fontId="27" fillId="0" borderId="0" xfId="0" applyFont="1" applyBorder="1">
      <alignment vertical="center"/>
    </xf>
    <xf numFmtId="0" fontId="19" fillId="3" borderId="2" xfId="0" applyFont="1" applyFill="1" applyBorder="1" applyAlignment="1">
      <alignment horizontal="center" vertical="center" wrapText="1"/>
    </xf>
    <xf numFmtId="41" fontId="17" fillId="0" borderId="11" xfId="1" applyFont="1" applyBorder="1" applyAlignment="1">
      <alignment horizontal="right" vertical="center" wrapText="1"/>
    </xf>
    <xf numFmtId="41" fontId="16" fillId="2" borderId="9" xfId="1" applyFont="1" applyFill="1" applyBorder="1" applyAlignment="1">
      <alignment horizontal="right" vertical="center" wrapText="1"/>
    </xf>
    <xf numFmtId="41" fontId="16" fillId="0" borderId="10" xfId="1" applyFont="1" applyBorder="1" applyAlignment="1">
      <alignment vertical="center" wrapText="1"/>
    </xf>
    <xf numFmtId="41" fontId="16" fillId="0" borderId="11" xfId="1" applyFont="1" applyBorder="1" applyAlignment="1">
      <alignment vertical="center" wrapText="1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41" fontId="16" fillId="0" borderId="0" xfId="1" applyFont="1" applyBorder="1" applyAlignment="1">
      <alignment horizontal="right" vertical="center" wrapText="1"/>
    </xf>
    <xf numFmtId="0" fontId="16" fillId="0" borderId="10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41" fontId="16" fillId="0" borderId="12" xfId="1" applyFont="1" applyBorder="1" applyAlignment="1">
      <alignment horizontal="right" vertical="center" wrapText="1"/>
    </xf>
    <xf numFmtId="0" fontId="18" fillId="3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27" fillId="0" borderId="0" xfId="0" applyFont="1">
      <alignment vertical="center"/>
    </xf>
    <xf numFmtId="0" fontId="31" fillId="0" borderId="0" xfId="0" applyFont="1" applyFill="1" applyBorder="1" applyAlignment="1">
      <alignment horizontal="center" vertical="center" wrapText="1"/>
    </xf>
    <xf numFmtId="0" fontId="32" fillId="0" borderId="0" xfId="0" applyFont="1">
      <alignment vertical="center"/>
    </xf>
    <xf numFmtId="0" fontId="31" fillId="0" borderId="0" xfId="0" applyFont="1" applyFill="1" applyBorder="1" applyAlignment="1">
      <alignment horizontal="left" vertical="center" wrapText="1"/>
    </xf>
    <xf numFmtId="0" fontId="31" fillId="0" borderId="0" xfId="0" applyFont="1" applyFill="1" applyBorder="1">
      <alignment vertical="center"/>
    </xf>
    <xf numFmtId="3" fontId="31" fillId="0" borderId="0" xfId="0" applyNumberFormat="1" applyFont="1" applyFill="1" applyBorder="1" applyAlignment="1">
      <alignment horizontal="right" vertical="center" wrapText="1"/>
    </xf>
    <xf numFmtId="0" fontId="31" fillId="0" borderId="0" xfId="0" applyFont="1">
      <alignment vertical="center"/>
    </xf>
    <xf numFmtId="0" fontId="29" fillId="0" borderId="0" xfId="0" applyFont="1" applyBorder="1" applyAlignment="1">
      <alignment horizontal="center" vertical="center" wrapText="1"/>
    </xf>
    <xf numFmtId="0" fontId="31" fillId="0" borderId="0" xfId="0" applyFont="1" applyBorder="1" applyAlignment="1">
      <alignment horizontal="center" vertical="center" wrapText="1"/>
    </xf>
    <xf numFmtId="176" fontId="33" fillId="0" borderId="0" xfId="0" applyNumberFormat="1" applyFont="1" applyBorder="1" applyAlignment="1">
      <alignment horizontal="right" vertical="center" wrapText="1"/>
    </xf>
    <xf numFmtId="0" fontId="34" fillId="0" borderId="0" xfId="0" applyFont="1">
      <alignment vertical="center"/>
    </xf>
    <xf numFmtId="0" fontId="30" fillId="0" borderId="0" xfId="0" applyFont="1">
      <alignment vertical="center"/>
    </xf>
    <xf numFmtId="0" fontId="35" fillId="0" borderId="0" xfId="0" applyFont="1" applyFill="1" applyBorder="1" applyAlignment="1">
      <alignment horizontal="center" vertical="center" wrapText="1"/>
    </xf>
    <xf numFmtId="176" fontId="36" fillId="0" borderId="0" xfId="0" applyNumberFormat="1" applyFont="1" applyBorder="1" applyAlignment="1">
      <alignment horizontal="right" vertical="center" wrapText="1"/>
    </xf>
    <xf numFmtId="0" fontId="37" fillId="0" borderId="0" xfId="0" applyFont="1">
      <alignment vertical="center"/>
    </xf>
    <xf numFmtId="0" fontId="26" fillId="0" borderId="0" xfId="0" applyFont="1" applyBorder="1">
      <alignment vertical="center"/>
    </xf>
    <xf numFmtId="0" fontId="29" fillId="0" borderId="0" xfId="0" applyFont="1" applyAlignment="1">
      <alignment horizontal="center" vertical="center"/>
    </xf>
    <xf numFmtId="0" fontId="29" fillId="0" borderId="0" xfId="0" applyFont="1" applyAlignment="1">
      <alignment vertical="center"/>
    </xf>
    <xf numFmtId="0" fontId="29" fillId="0" borderId="0" xfId="0" applyFont="1" applyAlignment="1">
      <alignment horizontal="right" vertical="center"/>
    </xf>
    <xf numFmtId="0" fontId="10" fillId="0" borderId="0" xfId="0" applyFont="1" applyBorder="1">
      <alignment vertical="center"/>
    </xf>
    <xf numFmtId="41" fontId="9" fillId="0" borderId="0" xfId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9" fillId="0" borderId="0" xfId="0" applyFont="1" applyFill="1" applyBorder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6" fillId="4" borderId="9" xfId="0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8" fillId="3" borderId="7" xfId="0" applyFont="1" applyFill="1" applyBorder="1" applyAlignment="1">
      <alignment horizontal="center" vertical="center" wrapText="1"/>
    </xf>
    <xf numFmtId="0" fontId="17" fillId="0" borderId="2" xfId="0" applyFont="1" applyBorder="1">
      <alignment vertical="center"/>
    </xf>
    <xf numFmtId="0" fontId="28" fillId="0" borderId="10" xfId="0" applyFont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 wrapText="1"/>
    </xf>
    <xf numFmtId="0" fontId="18" fillId="3" borderId="6" xfId="0" applyFont="1" applyFill="1" applyBorder="1" applyAlignment="1">
      <alignment horizontal="center" vertical="center" wrapText="1"/>
    </xf>
    <xf numFmtId="0" fontId="18" fillId="3" borderId="4" xfId="0" applyFont="1" applyFill="1" applyBorder="1" applyAlignment="1">
      <alignment horizontal="center" vertical="center" wrapText="1"/>
    </xf>
    <xf numFmtId="0" fontId="18" fillId="3" borderId="5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24" fillId="0" borderId="19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41" fontId="16" fillId="2" borderId="8" xfId="1" applyFont="1" applyFill="1" applyBorder="1" applyAlignment="1">
      <alignment horizontal="right" vertical="center" wrapText="1"/>
    </xf>
    <xf numFmtId="41" fontId="16" fillId="0" borderId="9" xfId="1" applyFont="1" applyBorder="1" applyAlignment="1">
      <alignment horizontal="right" vertical="center" wrapText="1"/>
    </xf>
    <xf numFmtId="3" fontId="16" fillId="2" borderId="21" xfId="0" applyNumberFormat="1" applyFont="1" applyFill="1" applyBorder="1" applyAlignment="1">
      <alignment horizontal="right" vertical="center" wrapText="1"/>
    </xf>
    <xf numFmtId="3" fontId="16" fillId="0" borderId="22" xfId="0" applyNumberFormat="1" applyFont="1" applyBorder="1" applyAlignment="1">
      <alignment horizontal="right" vertical="center" wrapText="1"/>
    </xf>
    <xf numFmtId="3" fontId="16" fillId="0" borderId="15" xfId="0" applyNumberFormat="1" applyFont="1" applyBorder="1" applyAlignment="1">
      <alignment horizontal="right" vertical="center" wrapText="1"/>
    </xf>
    <xf numFmtId="3" fontId="16" fillId="2" borderId="20" xfId="0" applyNumberFormat="1" applyFont="1" applyFill="1" applyBorder="1" applyAlignment="1">
      <alignment horizontal="right" vertical="center" wrapText="1"/>
    </xf>
    <xf numFmtId="3" fontId="16" fillId="0" borderId="20" xfId="0" applyNumberFormat="1" applyFont="1" applyBorder="1" applyAlignment="1">
      <alignment horizontal="right" vertical="center" wrapText="1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  <colors>
    <mruColors>
      <color rgb="FF0066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00553796774934"/>
          <c:y val="7.5456678498967908E-2"/>
          <c:w val="0.86765453056202158"/>
          <c:h val="0.68138108407295273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학습자!$U$5</c:f>
              <c:strCache>
                <c:ptCount val="1"/>
                <c:pt idx="0">
                  <c:v>초･중등학교부설</c:v>
                </c:pt>
              </c:strCache>
            </c:strRef>
          </c:tx>
          <c:invertIfNegative val="0"/>
          <c:cat>
            <c:numRef>
              <c:f>학습자!$V$3:$AM$3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학습자!$V$5:$AM$5</c:f>
              <c:numCache>
                <c:formatCode>_(* #,##0_);_(* \(#,##0\);_(* "-"_);_(@_)</c:formatCode>
                <c:ptCount val="18"/>
                <c:pt idx="0">
                  <c:v>1222</c:v>
                </c:pt>
                <c:pt idx="1">
                  <c:v>6236</c:v>
                </c:pt>
                <c:pt idx="2">
                  <c:v>2193</c:v>
                </c:pt>
                <c:pt idx="3">
                  <c:v>3283</c:v>
                </c:pt>
                <c:pt idx="4">
                  <c:v>2035</c:v>
                </c:pt>
                <c:pt idx="5">
                  <c:v>1390</c:v>
                </c:pt>
                <c:pt idx="6">
                  <c:v>388</c:v>
                </c:pt>
                <c:pt idx="7">
                  <c:v>1078</c:v>
                </c:pt>
                <c:pt idx="8">
                  <c:v>1094</c:v>
                </c:pt>
                <c:pt idx="9">
                  <c:v>1337</c:v>
                </c:pt>
                <c:pt idx="10">
                  <c:v>1321</c:v>
                </c:pt>
                <c:pt idx="11">
                  <c:v>1028</c:v>
                </c:pt>
                <c:pt idx="12">
                  <c:v>1146</c:v>
                </c:pt>
                <c:pt idx="13">
                  <c:v>824</c:v>
                </c:pt>
                <c:pt idx="14">
                  <c:v>772</c:v>
                </c:pt>
                <c:pt idx="15">
                  <c:v>521</c:v>
                </c:pt>
                <c:pt idx="16">
                  <c:v>777</c:v>
                </c:pt>
                <c:pt idx="17">
                  <c:v>428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3E-40A5-AA40-E68271C21E96}"/>
            </c:ext>
          </c:extLst>
        </c:ser>
        <c:ser>
          <c:idx val="2"/>
          <c:order val="2"/>
          <c:tx>
            <c:strRef>
              <c:f>학습자!$U$6</c:f>
              <c:strCache>
                <c:ptCount val="1"/>
                <c:pt idx="0">
                  <c:v>대학(원)부설</c:v>
                </c:pt>
              </c:strCache>
            </c:strRef>
          </c:tx>
          <c:invertIfNegative val="0"/>
          <c:cat>
            <c:numRef>
              <c:f>학습자!$V$3:$AM$3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학습자!$V$6:$AM$6</c:f>
              <c:numCache>
                <c:formatCode>_(* #,##0_);_(* \(#,##0\);_(* "-"_);_(@_)</c:formatCode>
                <c:ptCount val="18"/>
                <c:pt idx="0">
                  <c:v>523439</c:v>
                </c:pt>
                <c:pt idx="1">
                  <c:v>615923</c:v>
                </c:pt>
                <c:pt idx="2">
                  <c:v>758586</c:v>
                </c:pt>
                <c:pt idx="3">
                  <c:v>883196</c:v>
                </c:pt>
                <c:pt idx="4">
                  <c:v>856432</c:v>
                </c:pt>
                <c:pt idx="5">
                  <c:v>845860</c:v>
                </c:pt>
                <c:pt idx="6">
                  <c:v>833176</c:v>
                </c:pt>
                <c:pt idx="7">
                  <c:v>869789</c:v>
                </c:pt>
                <c:pt idx="8">
                  <c:v>824011</c:v>
                </c:pt>
                <c:pt idx="9">
                  <c:v>902600</c:v>
                </c:pt>
                <c:pt idx="10">
                  <c:v>882884</c:v>
                </c:pt>
                <c:pt idx="11">
                  <c:v>839631</c:v>
                </c:pt>
                <c:pt idx="12">
                  <c:v>817505</c:v>
                </c:pt>
                <c:pt idx="13">
                  <c:v>817357</c:v>
                </c:pt>
                <c:pt idx="14">
                  <c:v>539243</c:v>
                </c:pt>
                <c:pt idx="15">
                  <c:v>630616</c:v>
                </c:pt>
                <c:pt idx="16">
                  <c:v>667744</c:v>
                </c:pt>
                <c:pt idx="17">
                  <c:v>620704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E3E-40A5-AA40-E68271C21E96}"/>
            </c:ext>
          </c:extLst>
        </c:ser>
        <c:ser>
          <c:idx val="3"/>
          <c:order val="3"/>
          <c:tx>
            <c:strRef>
              <c:f>학습자!$U$7</c:f>
              <c:strCache>
                <c:ptCount val="1"/>
                <c:pt idx="0">
                  <c:v>원격형태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2100457514118841E-3"/>
                  <c:y val="1.231960205030471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E3E-40A5-AA40-E68271C21E96}"/>
                </c:ext>
              </c:extLst>
            </c:dLbl>
            <c:dLbl>
              <c:idx val="1"/>
              <c:layout>
                <c:manualLayout>
                  <c:x val="-6.0931917697771834E-3"/>
                  <c:y val="-4.981684464420985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E3E-40A5-AA40-E68271C21E96}"/>
                </c:ext>
              </c:extLst>
            </c:dLbl>
            <c:dLbl>
              <c:idx val="3"/>
              <c:layout>
                <c:manualLayout>
                  <c:x val="5.58536126639251E-17"/>
                  <c:y val="4.981684464420900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CE3E-40A5-AA40-E68271C21E96}"/>
                </c:ext>
              </c:extLst>
            </c:dLbl>
            <c:dLbl>
              <c:idx val="5"/>
              <c:layout>
                <c:manualLayout>
                  <c:x val="0"/>
                  <c:y val="1.2454211161052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CE3E-40A5-AA40-E68271C21E96}"/>
                </c:ext>
              </c:extLst>
            </c:dLbl>
            <c:dLbl>
              <c:idx val="6"/>
              <c:layout>
                <c:manualLayout>
                  <c:x val="-9.1397876546657625E-3"/>
                  <c:y val="-1.743589562547304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CE3E-40A5-AA40-E68271C21E96}"/>
                </c:ext>
              </c:extLst>
            </c:dLbl>
            <c:dLbl>
              <c:idx val="9"/>
              <c:layout>
                <c:manualLayout>
                  <c:x val="0"/>
                  <c:y val="1.594319702527554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CE3E-40A5-AA40-E68271C21E96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학습자!$V$3:$AM$3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학습자!$V$7:$AM$7</c:f>
              <c:numCache>
                <c:formatCode>_(* #,##0_);_(* \(#,##0\);_(* "-"_);_(@_)</c:formatCode>
                <c:ptCount val="18"/>
                <c:pt idx="0">
                  <c:v>7964106</c:v>
                </c:pt>
                <c:pt idx="1">
                  <c:v>8425854</c:v>
                </c:pt>
                <c:pt idx="2">
                  <c:v>19083102</c:v>
                </c:pt>
                <c:pt idx="3">
                  <c:v>23123612</c:v>
                </c:pt>
                <c:pt idx="4">
                  <c:v>24972426</c:v>
                </c:pt>
                <c:pt idx="5">
                  <c:v>13669575</c:v>
                </c:pt>
                <c:pt idx="6">
                  <c:v>13799283</c:v>
                </c:pt>
                <c:pt idx="7">
                  <c:v>8670272</c:v>
                </c:pt>
                <c:pt idx="8">
                  <c:v>8043523</c:v>
                </c:pt>
                <c:pt idx="9">
                  <c:v>7304497</c:v>
                </c:pt>
                <c:pt idx="10">
                  <c:v>8013061</c:v>
                </c:pt>
                <c:pt idx="11">
                  <c:v>12492784</c:v>
                </c:pt>
                <c:pt idx="12">
                  <c:v>12111454</c:v>
                </c:pt>
                <c:pt idx="13">
                  <c:v>20117127</c:v>
                </c:pt>
                <c:pt idx="14">
                  <c:v>18457626</c:v>
                </c:pt>
                <c:pt idx="15">
                  <c:v>17843084</c:v>
                </c:pt>
                <c:pt idx="16">
                  <c:v>15146472</c:v>
                </c:pt>
                <c:pt idx="17">
                  <c:v>13560353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E3E-40A5-AA40-E68271C21E96}"/>
            </c:ext>
          </c:extLst>
        </c:ser>
        <c:ser>
          <c:idx val="4"/>
          <c:order val="4"/>
          <c:tx>
            <c:strRef>
              <c:f>학습자!$U$8</c:f>
              <c:strCache>
                <c:ptCount val="1"/>
                <c:pt idx="0">
                  <c:v>유통업체부설</c:v>
                </c:pt>
              </c:strCache>
            </c:strRef>
          </c:tx>
          <c:invertIfNegative val="0"/>
          <c:cat>
            <c:numRef>
              <c:f>학습자!$V$3:$AM$3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학습자!$V$8:$AM$8</c:f>
              <c:numCache>
                <c:formatCode>_(* #,##0_);_(* \(#,##0\);_(* "-"_);_(@_)</c:formatCode>
                <c:ptCount val="18"/>
                <c:pt idx="0">
                  <c:v>443605</c:v>
                </c:pt>
                <c:pt idx="1">
                  <c:v>873754</c:v>
                </c:pt>
                <c:pt idx="2">
                  <c:v>1024758</c:v>
                </c:pt>
                <c:pt idx="3">
                  <c:v>1118394</c:v>
                </c:pt>
                <c:pt idx="4">
                  <c:v>1082160</c:v>
                </c:pt>
                <c:pt idx="5">
                  <c:v>991126</c:v>
                </c:pt>
                <c:pt idx="6">
                  <c:v>959399</c:v>
                </c:pt>
                <c:pt idx="7">
                  <c:v>1044715</c:v>
                </c:pt>
                <c:pt idx="8">
                  <c:v>1091240</c:v>
                </c:pt>
                <c:pt idx="9">
                  <c:v>1141911</c:v>
                </c:pt>
                <c:pt idx="10">
                  <c:v>1100258</c:v>
                </c:pt>
                <c:pt idx="11">
                  <c:v>1065155</c:v>
                </c:pt>
                <c:pt idx="12">
                  <c:v>1136106</c:v>
                </c:pt>
                <c:pt idx="13">
                  <c:v>1134057</c:v>
                </c:pt>
                <c:pt idx="14">
                  <c:v>424155</c:v>
                </c:pt>
                <c:pt idx="15">
                  <c:v>486500</c:v>
                </c:pt>
                <c:pt idx="16">
                  <c:v>740841</c:v>
                </c:pt>
                <c:pt idx="17">
                  <c:v>791763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E3E-40A5-AA40-E68271C21E96}"/>
            </c:ext>
          </c:extLst>
        </c:ser>
        <c:ser>
          <c:idx val="5"/>
          <c:order val="5"/>
          <c:tx>
            <c:strRef>
              <c:f>학습자!$U$9</c:f>
              <c:strCache>
                <c:ptCount val="1"/>
                <c:pt idx="0">
                  <c:v>산업체부설</c:v>
                </c:pt>
              </c:strCache>
            </c:strRef>
          </c:tx>
          <c:invertIfNegative val="0"/>
          <c:cat>
            <c:numRef>
              <c:f>학습자!$V$3:$AM$3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학습자!$V$9:$AM$9</c:f>
              <c:numCache>
                <c:formatCode>_(* #,##0_);_(* \(#,##0\);_(* "-"_);_(@_)</c:formatCode>
                <c:ptCount val="18"/>
                <c:pt idx="0">
                  <c:v>441666</c:v>
                </c:pt>
                <c:pt idx="1">
                  <c:v>221536</c:v>
                </c:pt>
                <c:pt idx="2">
                  <c:v>144424</c:v>
                </c:pt>
                <c:pt idx="3">
                  <c:v>118496</c:v>
                </c:pt>
                <c:pt idx="4">
                  <c:v>105277</c:v>
                </c:pt>
                <c:pt idx="5">
                  <c:v>45784</c:v>
                </c:pt>
                <c:pt idx="6">
                  <c:v>237934</c:v>
                </c:pt>
                <c:pt idx="7">
                  <c:v>106048</c:v>
                </c:pt>
                <c:pt idx="8">
                  <c:v>87913</c:v>
                </c:pt>
                <c:pt idx="9">
                  <c:v>64984</c:v>
                </c:pt>
                <c:pt idx="10">
                  <c:v>60491</c:v>
                </c:pt>
                <c:pt idx="11">
                  <c:v>62604</c:v>
                </c:pt>
                <c:pt idx="12">
                  <c:v>49459</c:v>
                </c:pt>
                <c:pt idx="13">
                  <c:v>69920</c:v>
                </c:pt>
                <c:pt idx="14">
                  <c:v>70194</c:v>
                </c:pt>
                <c:pt idx="15">
                  <c:v>67928</c:v>
                </c:pt>
                <c:pt idx="16">
                  <c:v>70897</c:v>
                </c:pt>
                <c:pt idx="17">
                  <c:v>102131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E3E-40A5-AA40-E68271C21E96}"/>
            </c:ext>
          </c:extLst>
        </c:ser>
        <c:ser>
          <c:idx val="6"/>
          <c:order val="6"/>
          <c:tx>
            <c:strRef>
              <c:f>학습자!$U$10</c:f>
              <c:strCache>
                <c:ptCount val="1"/>
                <c:pt idx="0">
                  <c:v>시민사회단체부설</c:v>
                </c:pt>
              </c:strCache>
            </c:strRef>
          </c:tx>
          <c:invertIfNegative val="0"/>
          <c:cat>
            <c:numRef>
              <c:f>학습자!$V$3:$AM$3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학습자!$V$10:$AM$10</c:f>
              <c:numCache>
                <c:formatCode>_(* #,##0_);_(* \(#,##0\);_(* "-"_);_(@_)</c:formatCode>
                <c:ptCount val="18"/>
                <c:pt idx="0">
                  <c:v>64973</c:v>
                </c:pt>
                <c:pt idx="1">
                  <c:v>109582</c:v>
                </c:pt>
                <c:pt idx="2">
                  <c:v>132987</c:v>
                </c:pt>
                <c:pt idx="3">
                  <c:v>169401</c:v>
                </c:pt>
                <c:pt idx="4">
                  <c:v>178937</c:v>
                </c:pt>
                <c:pt idx="5">
                  <c:v>186712</c:v>
                </c:pt>
                <c:pt idx="6">
                  <c:v>170032</c:v>
                </c:pt>
                <c:pt idx="7">
                  <c:v>196724</c:v>
                </c:pt>
                <c:pt idx="8">
                  <c:v>140058</c:v>
                </c:pt>
                <c:pt idx="9">
                  <c:v>156000</c:v>
                </c:pt>
                <c:pt idx="10">
                  <c:v>116438</c:v>
                </c:pt>
                <c:pt idx="11">
                  <c:v>103611</c:v>
                </c:pt>
                <c:pt idx="12">
                  <c:v>189225</c:v>
                </c:pt>
                <c:pt idx="13">
                  <c:v>200491</c:v>
                </c:pt>
                <c:pt idx="14">
                  <c:v>99167</c:v>
                </c:pt>
                <c:pt idx="15">
                  <c:v>86092</c:v>
                </c:pt>
                <c:pt idx="16">
                  <c:v>108092</c:v>
                </c:pt>
                <c:pt idx="17">
                  <c:v>108301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CE3E-40A5-AA40-E68271C21E96}"/>
            </c:ext>
          </c:extLst>
        </c:ser>
        <c:ser>
          <c:idx val="7"/>
          <c:order val="7"/>
          <c:tx>
            <c:strRef>
              <c:f>학습자!$U$11</c:f>
              <c:strCache>
                <c:ptCount val="1"/>
                <c:pt idx="0">
                  <c:v>언론기관부설</c:v>
                </c:pt>
              </c:strCache>
            </c:strRef>
          </c:tx>
          <c:invertIfNegative val="0"/>
          <c:cat>
            <c:numRef>
              <c:f>학습자!$V$3:$AM$3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학습자!$V$11:$AM$11</c:f>
              <c:numCache>
                <c:formatCode>_(* #,##0_);_(* \(#,##0\);_(* "-"_);_(@_)</c:formatCode>
                <c:ptCount val="18"/>
                <c:pt idx="0">
                  <c:v>96184</c:v>
                </c:pt>
                <c:pt idx="1">
                  <c:v>113747</c:v>
                </c:pt>
                <c:pt idx="2">
                  <c:v>126862</c:v>
                </c:pt>
                <c:pt idx="3">
                  <c:v>119007</c:v>
                </c:pt>
                <c:pt idx="4">
                  <c:v>146959</c:v>
                </c:pt>
                <c:pt idx="5">
                  <c:v>134454</c:v>
                </c:pt>
                <c:pt idx="6">
                  <c:v>225355</c:v>
                </c:pt>
                <c:pt idx="7">
                  <c:v>417086</c:v>
                </c:pt>
                <c:pt idx="8">
                  <c:v>188735</c:v>
                </c:pt>
                <c:pt idx="9">
                  <c:v>151101</c:v>
                </c:pt>
                <c:pt idx="10">
                  <c:v>151703</c:v>
                </c:pt>
                <c:pt idx="11">
                  <c:v>178454</c:v>
                </c:pt>
                <c:pt idx="12">
                  <c:v>271957</c:v>
                </c:pt>
                <c:pt idx="13">
                  <c:v>295938</c:v>
                </c:pt>
                <c:pt idx="14">
                  <c:v>212687</c:v>
                </c:pt>
                <c:pt idx="15">
                  <c:v>332403</c:v>
                </c:pt>
                <c:pt idx="16">
                  <c:v>347581</c:v>
                </c:pt>
                <c:pt idx="17">
                  <c:v>327005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E3E-40A5-AA40-E68271C21E96}"/>
            </c:ext>
          </c:extLst>
        </c:ser>
        <c:ser>
          <c:idx val="8"/>
          <c:order val="8"/>
          <c:tx>
            <c:strRef>
              <c:f>학습자!$U$12</c:f>
              <c:strCache>
                <c:ptCount val="1"/>
                <c:pt idx="0">
                  <c:v>지식･인력개발형태</c:v>
                </c:pt>
              </c:strCache>
            </c:strRef>
          </c:tx>
          <c:invertIfNegative val="0"/>
          <c:cat>
            <c:numRef>
              <c:f>학습자!$V$3:$AM$3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학습자!$V$12:$AM$12</c:f>
              <c:numCache>
                <c:formatCode>_(* #,##0_);_(* \(#,##0\);_(* "-"_);_(@_)</c:formatCode>
                <c:ptCount val="18"/>
                <c:pt idx="0">
                  <c:v>170418</c:v>
                </c:pt>
                <c:pt idx="1">
                  <c:v>562005</c:v>
                </c:pt>
                <c:pt idx="2">
                  <c:v>633724</c:v>
                </c:pt>
                <c:pt idx="3">
                  <c:v>768736</c:v>
                </c:pt>
                <c:pt idx="4">
                  <c:v>833343</c:v>
                </c:pt>
                <c:pt idx="5">
                  <c:v>840451</c:v>
                </c:pt>
                <c:pt idx="6">
                  <c:v>869497</c:v>
                </c:pt>
                <c:pt idx="7">
                  <c:v>813185</c:v>
                </c:pt>
                <c:pt idx="8">
                  <c:v>767210</c:v>
                </c:pt>
                <c:pt idx="9">
                  <c:v>664509</c:v>
                </c:pt>
                <c:pt idx="10">
                  <c:v>630856</c:v>
                </c:pt>
                <c:pt idx="11">
                  <c:v>629184</c:v>
                </c:pt>
                <c:pt idx="12">
                  <c:v>623058</c:v>
                </c:pt>
                <c:pt idx="13">
                  <c:v>595274</c:v>
                </c:pt>
                <c:pt idx="14">
                  <c:v>333288</c:v>
                </c:pt>
                <c:pt idx="15">
                  <c:v>334197</c:v>
                </c:pt>
                <c:pt idx="16">
                  <c:v>462769</c:v>
                </c:pt>
                <c:pt idx="17">
                  <c:v>362440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CE3E-40A5-AA40-E68271C21E96}"/>
            </c:ext>
          </c:extLst>
        </c:ser>
        <c:ser>
          <c:idx val="9"/>
          <c:order val="9"/>
          <c:tx>
            <c:strRef>
              <c:f>학습자!$U$13</c:f>
              <c:strCache>
                <c:ptCount val="1"/>
                <c:pt idx="0">
                  <c:v>평생학습관</c:v>
                </c:pt>
              </c:strCache>
            </c:strRef>
          </c:tx>
          <c:invertIfNegative val="0"/>
          <c:cat>
            <c:numRef>
              <c:f>학습자!$V$3:$AM$3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학습자!$V$13:$AM$13</c:f>
              <c:numCache>
                <c:formatCode>_(* #,##0_);_(* \(#,##0\);_(* "-"_);_(@_)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28574</c:v>
                </c:pt>
                <c:pt idx="11">
                  <c:v>34756</c:v>
                </c:pt>
                <c:pt idx="12">
                  <c:v>43588</c:v>
                </c:pt>
                <c:pt idx="13">
                  <c:v>46792</c:v>
                </c:pt>
                <c:pt idx="14">
                  <c:v>39437</c:v>
                </c:pt>
                <c:pt idx="15">
                  <c:v>35891</c:v>
                </c:pt>
                <c:pt idx="16">
                  <c:v>28629</c:v>
                </c:pt>
                <c:pt idx="17">
                  <c:v>67458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E3E-40A5-AA40-E68271C21E96}"/>
            </c:ext>
          </c:extLst>
        </c:ser>
        <c:ser>
          <c:idx val="10"/>
          <c:order val="10"/>
          <c:tx>
            <c:strRef>
              <c:f>학습자!$U$14</c:f>
              <c:strCache>
                <c:ptCount val="1"/>
                <c:pt idx="0">
                  <c:v>평생학습관</c:v>
                </c:pt>
              </c:strCache>
            </c:strRef>
          </c:tx>
          <c:invertIfNegative val="0"/>
          <c:cat>
            <c:numRef>
              <c:f>학습자!$V$3:$AM$3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학습자!$V$14:$AM$14</c:f>
              <c:numCache>
                <c:formatCode>_(* #,##0_);_(* \(#,##0\);_(* "-"_);_(@_)</c:formatCode>
                <c:ptCount val="18"/>
                <c:pt idx="0">
                  <c:v>418692</c:v>
                </c:pt>
                <c:pt idx="1">
                  <c:v>474736</c:v>
                </c:pt>
                <c:pt idx="2">
                  <c:v>547903</c:v>
                </c:pt>
                <c:pt idx="3">
                  <c:v>721917</c:v>
                </c:pt>
                <c:pt idx="4">
                  <c:v>743211</c:v>
                </c:pt>
                <c:pt idx="5">
                  <c:v>903143</c:v>
                </c:pt>
                <c:pt idx="6">
                  <c:v>1165237</c:v>
                </c:pt>
                <c:pt idx="7">
                  <c:v>800939</c:v>
                </c:pt>
                <c:pt idx="8">
                  <c:v>838870</c:v>
                </c:pt>
                <c:pt idx="9">
                  <c:v>949625</c:v>
                </c:pt>
                <c:pt idx="10">
                  <c:v>911650</c:v>
                </c:pt>
                <c:pt idx="11">
                  <c:v>937451</c:v>
                </c:pt>
                <c:pt idx="12">
                  <c:v>1105344</c:v>
                </c:pt>
                <c:pt idx="13">
                  <c:v>1119502</c:v>
                </c:pt>
                <c:pt idx="14">
                  <c:v>501199</c:v>
                </c:pt>
                <c:pt idx="15">
                  <c:v>620965</c:v>
                </c:pt>
                <c:pt idx="16">
                  <c:v>808152</c:v>
                </c:pt>
                <c:pt idx="17">
                  <c:v>1027243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CE3E-40A5-AA40-E68271C21E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4542976"/>
        <c:axId val="124544512"/>
      </c:barChart>
      <c:lineChart>
        <c:grouping val="standard"/>
        <c:varyColors val="0"/>
        <c:ser>
          <c:idx val="0"/>
          <c:order val="0"/>
          <c:tx>
            <c:strRef>
              <c:f>학습자!$U$4</c:f>
              <c:strCache>
                <c:ptCount val="1"/>
                <c:pt idx="0">
                  <c:v>전 체</c:v>
                </c:pt>
              </c:strCache>
            </c:strRef>
          </c:tx>
          <c:spPr>
            <a:ln>
              <a:solidFill>
                <a:schemeClr val="accent5">
                  <a:lumMod val="50000"/>
                </a:schemeClr>
              </a:solidFill>
              <a:prstDash val="sysDash"/>
            </a:ln>
          </c:spPr>
          <c:marker>
            <c:symbol val="circle"/>
            <c:size val="7"/>
            <c:spPr>
              <a:solidFill>
                <a:schemeClr val="bg1"/>
              </a:solidFill>
              <a:ln w="28575">
                <a:solidFill>
                  <a:schemeClr val="accent5">
                    <a:lumMod val="50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1.5525114378529671E-2"/>
                  <c:y val="0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CE3E-40A5-AA40-E68271C21E96}"/>
                </c:ext>
              </c:extLst>
            </c:dLbl>
            <c:dLbl>
              <c:idx val="2"/>
              <c:layout>
                <c:manualLayout>
                  <c:x val="9.3150686271178066E-3"/>
                  <c:y val="0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CE3E-40A5-AA40-E68271C21E96}"/>
                </c:ext>
              </c:extLst>
            </c:dLbl>
            <c:dLbl>
              <c:idx val="3"/>
              <c:layout>
                <c:manualLayout>
                  <c:x val="0"/>
                  <c:y val="-4.7124059466852417E-3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CE3E-40A5-AA40-E68271C21E96}"/>
                </c:ext>
              </c:extLst>
            </c:dLbl>
            <c:dLbl>
              <c:idx val="5"/>
              <c:layout>
                <c:manualLayout>
                  <c:x val="-8.098364190822481E-2"/>
                  <c:y val="-3.20885160522357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CE3E-40A5-AA40-E68271C21E96}"/>
                </c:ext>
              </c:extLst>
            </c:dLbl>
            <c:dLbl>
              <c:idx val="6"/>
              <c:layout>
                <c:manualLayout>
                  <c:x val="-8.7193687659636684E-2"/>
                  <c:y val="-4.912033852143250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CE3E-40A5-AA40-E68271C21E96}"/>
                </c:ext>
              </c:extLst>
            </c:dLbl>
            <c:dLbl>
              <c:idx val="9"/>
              <c:layout>
                <c:manualLayout>
                  <c:x val="-4.6174358324447322E-2"/>
                  <c:y val="-3.089071591022797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4-CE3E-40A5-AA40-E68271C21E96}"/>
                </c:ext>
              </c:extLst>
            </c:dLbl>
            <c:dLbl>
              <c:idx val="10"/>
              <c:layout>
                <c:manualLayout>
                  <c:x val="-4.2858288959018546E-2"/>
                  <c:y val="-4.609732493750033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CE3E-40A5-AA40-E68271C21E9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rgbClr val="006666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학습자!$V$3:$AM$3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학습자!$V$4:$AM$4</c:f>
              <c:numCache>
                <c:formatCode>_(* #,##0_);_(* \(#,##0\);_(* "-"_);_(@_)</c:formatCode>
                <c:ptCount val="18"/>
                <c:pt idx="0">
                  <c:v>10124305</c:v>
                </c:pt>
                <c:pt idx="1">
                  <c:v>11403373</c:v>
                </c:pt>
                <c:pt idx="2">
                  <c:v>22454539</c:v>
                </c:pt>
                <c:pt idx="3">
                  <c:v>27026042</c:v>
                </c:pt>
                <c:pt idx="4">
                  <c:v>28920780</c:v>
                </c:pt>
                <c:pt idx="5">
                  <c:v>17618495</c:v>
                </c:pt>
                <c:pt idx="6">
                  <c:v>18260301</c:v>
                </c:pt>
                <c:pt idx="7">
                  <c:v>12919836</c:v>
                </c:pt>
                <c:pt idx="8">
                  <c:v>11982654</c:v>
                </c:pt>
                <c:pt idx="9">
                  <c:v>11336564</c:v>
                </c:pt>
                <c:pt idx="10">
                  <c:v>11897236</c:v>
                </c:pt>
                <c:pt idx="11">
                  <c:v>16344658</c:v>
                </c:pt>
                <c:pt idx="12">
                  <c:v>16348842</c:v>
                </c:pt>
                <c:pt idx="13">
                  <c:v>24397282</c:v>
                </c:pt>
                <c:pt idx="14">
                  <c:v>20677768</c:v>
                </c:pt>
                <c:pt idx="15">
                  <c:v>20438197</c:v>
                </c:pt>
                <c:pt idx="16">
                  <c:v>18381954</c:v>
                </c:pt>
                <c:pt idx="17">
                  <c:v>16967826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CE3E-40A5-AA40-E68271C21E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542976"/>
        <c:axId val="124544512"/>
      </c:lineChart>
      <c:catAx>
        <c:axId val="124542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4544512"/>
        <c:crosses val="autoZero"/>
        <c:auto val="1"/>
        <c:lblAlgn val="ctr"/>
        <c:lblOffset val="100"/>
        <c:noMultiLvlLbl val="0"/>
      </c:catAx>
      <c:valAx>
        <c:axId val="124544512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(</a:t>
                </a:r>
                <a:r>
                  <a:rPr lang="ko-KR"/>
                  <a:t>명</a:t>
                </a:r>
                <a:r>
                  <a:rPr lang="en-US"/>
                  <a:t>)</a:t>
                </a:r>
                <a:endParaRPr lang="ko-KR"/>
              </a:p>
            </c:rich>
          </c:tx>
          <c:layout>
            <c:manualLayout>
              <c:xMode val="edge"/>
              <c:yMode val="edge"/>
              <c:x val="8.699900301972753E-2"/>
              <c:y val="9.3310480346176228E-3"/>
            </c:manualLayout>
          </c:layout>
          <c:overlay val="0"/>
        </c:title>
        <c:numFmt formatCode="#,##0_);\(#,##0\)" sourceLinked="0"/>
        <c:majorTickMark val="out"/>
        <c:minorTickMark val="none"/>
        <c:tickLblPos val="nextTo"/>
        <c:crossAx val="12454297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489588393792699"/>
          <c:y val="0.83746543381702054"/>
          <c:w val="0.77085487417758414"/>
          <c:h val="0.11680699974781047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900"/>
      </a:pPr>
      <a:endParaRPr lang="ko-KR"/>
    </a:p>
  </c:txPr>
  <c:printSettings>
    <c:headerFooter/>
    <c:pageMargins b="0.75000000000000766" l="0.70000000000000062" r="0.70000000000000062" t="0.75000000000000766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0"/>
    <c:plotArea>
      <c:layout>
        <c:manualLayout>
          <c:layoutTarget val="inner"/>
          <c:xMode val="edge"/>
          <c:yMode val="edge"/>
          <c:x val="9.3557233917190522E-2"/>
          <c:y val="8.126984126984127E-2"/>
          <c:w val="0.86902780009642344"/>
          <c:h val="0.7539395575553151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학점인정별!$AB$5</c:f>
              <c:strCache>
                <c:ptCount val="1"/>
                <c:pt idx="0">
                  <c:v>인정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chemeClr val="tx1"/>
                    </a:solidFill>
                  </a:defRPr>
                </a:pPr>
                <a:endParaRPr lang="ko-K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학점인정별!$AC$4:$AT$4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학점인정별!$AC$5:$AT$5</c:f>
              <c:numCache>
                <c:formatCode>#,##0.0</c:formatCode>
                <c:ptCount val="18"/>
                <c:pt idx="0">
                  <c:v>2.6220367719068123</c:v>
                </c:pt>
                <c:pt idx="1">
                  <c:v>3.0244384709681951</c:v>
                </c:pt>
                <c:pt idx="2">
                  <c:v>1.9726835629981094</c:v>
                </c:pt>
                <c:pt idx="3">
                  <c:v>2.6141230743295671</c:v>
                </c:pt>
                <c:pt idx="4">
                  <c:v>4.0670687305114175</c:v>
                </c:pt>
                <c:pt idx="5">
                  <c:v>9.439092272069777</c:v>
                </c:pt>
                <c:pt idx="6">
                  <c:v>14.249940348737953</c:v>
                </c:pt>
                <c:pt idx="7">
                  <c:v>14.238926871827164</c:v>
                </c:pt>
                <c:pt idx="8">
                  <c:v>11.148180324636117</c:v>
                </c:pt>
                <c:pt idx="9">
                  <c:v>16.616084026870929</c:v>
                </c:pt>
                <c:pt idx="10">
                  <c:v>15.61587918403905</c:v>
                </c:pt>
                <c:pt idx="11">
                  <c:v>11.666282647211094</c:v>
                </c:pt>
                <c:pt idx="12">
                  <c:v>12.758995407748145</c:v>
                </c:pt>
                <c:pt idx="13">
                  <c:v>11.240514414679472</c:v>
                </c:pt>
                <c:pt idx="14">
                  <c:v>12.827075920379801</c:v>
                </c:pt>
                <c:pt idx="15">
                  <c:v>14.190375990602302</c:v>
                </c:pt>
                <c:pt idx="16">
                  <c:v>14.751919192051075</c:v>
                </c:pt>
                <c:pt idx="17">
                  <c:v>15.286454493345229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25-4377-A41E-EC40C5947C64}"/>
            </c:ext>
          </c:extLst>
        </c:ser>
        <c:ser>
          <c:idx val="1"/>
          <c:order val="1"/>
          <c:tx>
            <c:strRef>
              <c:f>학점인정별!$AB$6</c:f>
              <c:strCache>
                <c:ptCount val="1"/>
                <c:pt idx="0">
                  <c:v>미인정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학점인정별!$AC$4:$AT$4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학점인정별!$AC$6:$AT$6</c:f>
              <c:numCache>
                <c:formatCode>#,##0.0</c:formatCode>
                <c:ptCount val="18"/>
                <c:pt idx="0">
                  <c:v>97.377963228093193</c:v>
                </c:pt>
                <c:pt idx="1">
                  <c:v>96.975561529031808</c:v>
                </c:pt>
                <c:pt idx="2">
                  <c:v>98.027316437001886</c:v>
                </c:pt>
                <c:pt idx="3">
                  <c:v>97.385876925670431</c:v>
                </c:pt>
                <c:pt idx="4">
                  <c:v>95.932931269488591</c:v>
                </c:pt>
                <c:pt idx="5">
                  <c:v>90.560907727930228</c:v>
                </c:pt>
                <c:pt idx="6">
                  <c:v>85.750059651262049</c:v>
                </c:pt>
                <c:pt idx="7">
                  <c:v>85.761073128172839</c:v>
                </c:pt>
                <c:pt idx="8">
                  <c:v>88.851819675363885</c:v>
                </c:pt>
                <c:pt idx="9">
                  <c:v>83.383915973129078</c:v>
                </c:pt>
                <c:pt idx="10">
                  <c:v>84.384120815960955</c:v>
                </c:pt>
                <c:pt idx="11">
                  <c:v>88.333717352788909</c:v>
                </c:pt>
                <c:pt idx="12">
                  <c:v>87.241004592251855</c:v>
                </c:pt>
                <c:pt idx="13">
                  <c:v>88.759485585320533</c:v>
                </c:pt>
                <c:pt idx="14">
                  <c:v>87.172924079620202</c:v>
                </c:pt>
                <c:pt idx="15">
                  <c:v>85.809624009397695</c:v>
                </c:pt>
                <c:pt idx="16">
                  <c:v>85.248080807948924</c:v>
                </c:pt>
                <c:pt idx="17">
                  <c:v>84.713545506654782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E25-4377-A41E-EC40C5947C6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8"/>
        <c:overlap val="100"/>
        <c:axId val="177411200"/>
        <c:axId val="177412736"/>
      </c:barChart>
      <c:catAx>
        <c:axId val="177411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77412736"/>
        <c:crosses val="autoZero"/>
        <c:auto val="1"/>
        <c:lblAlgn val="ctr"/>
        <c:lblOffset val="100"/>
        <c:noMultiLvlLbl val="0"/>
      </c:catAx>
      <c:valAx>
        <c:axId val="177412736"/>
        <c:scaling>
          <c:orientation val="minMax"/>
          <c:max val="100"/>
          <c:min val="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(%)</a:t>
                </a:r>
                <a:endParaRPr lang="ko-KR"/>
              </a:p>
            </c:rich>
          </c:tx>
          <c:layout>
            <c:manualLayout>
              <c:xMode val="edge"/>
              <c:yMode val="edge"/>
              <c:x val="2.7210884353741478E-2"/>
              <c:y val="1.8506286714160741E-2"/>
            </c:manualLayout>
          </c:layout>
          <c:overlay val="0"/>
        </c:title>
        <c:numFmt formatCode="#,##0_);\(#,##0\)" sourceLinked="0"/>
        <c:majorTickMark val="out"/>
        <c:minorTickMark val="none"/>
        <c:tickLblPos val="nextTo"/>
        <c:crossAx val="177411200"/>
        <c:crosses val="autoZero"/>
        <c:crossBetween val="between"/>
        <c:majorUnit val="20"/>
      </c:valAx>
    </c:plotArea>
    <c:legend>
      <c:legendPos val="b"/>
      <c:layout>
        <c:manualLayout>
          <c:xMode val="edge"/>
          <c:yMode val="edge"/>
          <c:x val="0.22401049868766496"/>
          <c:y val="0.90397962991331893"/>
          <c:w val="0.61464853256980134"/>
          <c:h val="3.9144794277657845E-2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900"/>
      </a:pPr>
      <a:endParaRPr lang="ko-KR"/>
    </a:p>
  </c:txPr>
  <c:printSettings>
    <c:headerFooter/>
    <c:pageMargins b="0.75000000000000777" l="0.70000000000000062" r="0.70000000000000062" t="0.75000000000000777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631637869910811"/>
          <c:y val="7.3546856465005875E-2"/>
          <c:w val="0.83892848701970002"/>
          <c:h val="0.76173838031125152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학점인정별!$A$5</c:f>
              <c:strCache>
                <c:ptCount val="1"/>
                <c:pt idx="0">
                  <c:v>인정</c:v>
                </c:pt>
              </c:strCache>
            </c:strRef>
          </c:tx>
          <c:invertIfNegative val="0"/>
          <c:cat>
            <c:numRef>
              <c:f>학점인정별!$B$3:$S$3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학점인정별!$B$5:$S$5</c:f>
              <c:numCache>
                <c:formatCode>#,##0</c:formatCode>
                <c:ptCount val="18"/>
                <c:pt idx="0" formatCode="_(* #,##0_);_(* \(#,##0\);_(* &quot;-&quot;_);_(@_)">
                  <c:v>265463</c:v>
                </c:pt>
                <c:pt idx="1">
                  <c:v>344888</c:v>
                </c:pt>
                <c:pt idx="2">
                  <c:v>442957</c:v>
                </c:pt>
                <c:pt idx="3">
                  <c:v>706494</c:v>
                </c:pt>
                <c:pt idx="4">
                  <c:v>1176228</c:v>
                </c:pt>
                <c:pt idx="5">
                  <c:v>1663026</c:v>
                </c:pt>
                <c:pt idx="6">
                  <c:v>2602082</c:v>
                </c:pt>
                <c:pt idx="7">
                  <c:v>1839646</c:v>
                </c:pt>
                <c:pt idx="8">
                  <c:v>1826024</c:v>
                </c:pt>
                <c:pt idx="9">
                  <c:v>1883693</c:v>
                </c:pt>
                <c:pt idx="10">
                  <c:v>1857858</c:v>
                </c:pt>
                <c:pt idx="11">
                  <c:v>1906814</c:v>
                </c:pt>
                <c:pt idx="12">
                  <c:v>2085948</c:v>
                </c:pt>
                <c:pt idx="13">
                  <c:v>2742380</c:v>
                </c:pt>
                <c:pt idx="14">
                  <c:v>2652353</c:v>
                </c:pt>
                <c:pt idx="15">
                  <c:v>2900257</c:v>
                </c:pt>
                <c:pt idx="16">
                  <c:v>2711691</c:v>
                </c:pt>
                <c:pt idx="17" formatCode="_(* #,##0_);_(* \(#,##0\);_(* &quot;-&quot;_);_(@_)">
                  <c:v>2593779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1E-4A23-92AE-4D6A2696B0C2}"/>
            </c:ext>
          </c:extLst>
        </c:ser>
        <c:ser>
          <c:idx val="2"/>
          <c:order val="2"/>
          <c:tx>
            <c:strRef>
              <c:f>학점인정별!$A$6</c:f>
              <c:strCache>
                <c:ptCount val="1"/>
                <c:pt idx="0">
                  <c:v>미인정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2488522482413441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81E-4A23-92AE-4D6A2696B0C2}"/>
                </c:ext>
              </c:extLst>
            </c:dLbl>
            <c:dLbl>
              <c:idx val="1"/>
              <c:layout>
                <c:manualLayout>
                  <c:x val="-2.8619200077422919E-17"/>
                  <c:y val="-9.876543209876487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181E-4A23-92AE-4D6A2696B0C2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학점인정별!$B$3:$S$3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학점인정별!$B$6:$S$6</c:f>
              <c:numCache>
                <c:formatCode>#,##0</c:formatCode>
                <c:ptCount val="18"/>
                <c:pt idx="0" formatCode="_(* #,##0_);_(* \(#,##0\);_(* &quot;-&quot;_);_(@_)">
                  <c:v>9858842</c:v>
                </c:pt>
                <c:pt idx="1">
                  <c:v>11058485</c:v>
                </c:pt>
                <c:pt idx="2">
                  <c:v>22011582</c:v>
                </c:pt>
                <c:pt idx="3">
                  <c:v>26319548</c:v>
                </c:pt>
                <c:pt idx="4">
                  <c:v>27744552</c:v>
                </c:pt>
                <c:pt idx="5">
                  <c:v>15955469</c:v>
                </c:pt>
                <c:pt idx="6">
                  <c:v>15658219</c:v>
                </c:pt>
                <c:pt idx="7">
                  <c:v>11080190</c:v>
                </c:pt>
                <c:pt idx="8">
                  <c:v>14553546</c:v>
                </c:pt>
                <c:pt idx="9">
                  <c:v>9452871</c:v>
                </c:pt>
                <c:pt idx="10">
                  <c:v>10039378</c:v>
                </c:pt>
                <c:pt idx="11">
                  <c:v>14437844</c:v>
                </c:pt>
                <c:pt idx="12">
                  <c:v>14262894</c:v>
                </c:pt>
                <c:pt idx="13">
                  <c:v>21654902</c:v>
                </c:pt>
                <c:pt idx="14">
                  <c:v>18025415</c:v>
                </c:pt>
                <c:pt idx="15">
                  <c:v>17537940</c:v>
                </c:pt>
                <c:pt idx="16">
                  <c:v>15670263</c:v>
                </c:pt>
                <c:pt idx="17" formatCode="_(* #,##0_);_(* \(#,##0\);_(* &quot;-&quot;_);_(@_)">
                  <c:v>14374047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81E-4A23-92AE-4D6A2696B0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177607808"/>
        <c:axId val="177609344"/>
      </c:barChart>
      <c:lineChart>
        <c:grouping val="standard"/>
        <c:varyColors val="0"/>
        <c:ser>
          <c:idx val="0"/>
          <c:order val="0"/>
          <c:tx>
            <c:strRef>
              <c:f>학점인정별!$A$4</c:f>
              <c:strCache>
                <c:ptCount val="1"/>
                <c:pt idx="0">
                  <c:v>전 체</c:v>
                </c:pt>
              </c:strCache>
            </c:strRef>
          </c:tx>
          <c:spPr>
            <a:ln>
              <a:solidFill>
                <a:schemeClr val="accent5">
                  <a:lumMod val="50000"/>
                </a:schemeClr>
              </a:solidFill>
              <a:prstDash val="sysDash"/>
            </a:ln>
          </c:spPr>
          <c:marker>
            <c:symbol val="circle"/>
            <c:size val="7"/>
            <c:spPr>
              <a:solidFill>
                <a:sysClr val="window" lastClr="FFFFFF"/>
              </a:solidFill>
              <a:ln w="28575">
                <a:solidFill>
                  <a:schemeClr val="accent4">
                    <a:lumMod val="50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1.5610653103016793E-2"/>
                  <c:y val="0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181E-4A23-92AE-4D6A2696B0C2}"/>
                </c:ext>
              </c:extLst>
            </c:dLbl>
            <c:dLbl>
              <c:idx val="3"/>
              <c:layout>
                <c:manualLayout>
                  <c:x val="0"/>
                  <c:y val="-4.9382716049382906E-3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181E-4A23-92AE-4D6A2696B0C2}"/>
                </c:ext>
              </c:extLst>
            </c:dLbl>
            <c:dLbl>
              <c:idx val="6"/>
              <c:layout>
                <c:manualLayout>
                  <c:x val="0"/>
                  <c:y val="-1.9753086419753117E-2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181E-4A23-92AE-4D6A2696B0C2}"/>
                </c:ext>
              </c:extLst>
            </c:dLbl>
            <c:dLbl>
              <c:idx val="7"/>
              <c:layout>
                <c:manualLayout>
                  <c:x val="1.2488522482413441E-2"/>
                  <c:y val="2.4691358024691418E-3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181E-4A23-92AE-4D6A2696B0C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rgbClr val="006666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학점인정별!$B$3:$S$3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학점인정별!$B$4:$S$4</c:f>
              <c:numCache>
                <c:formatCode>#,##0</c:formatCode>
                <c:ptCount val="18"/>
                <c:pt idx="0" formatCode="_(* #,##0_);_(* \(#,##0\);_(* &quot;-&quot;_);_(@_)">
                  <c:v>10124305</c:v>
                </c:pt>
                <c:pt idx="1">
                  <c:v>11403373</c:v>
                </c:pt>
                <c:pt idx="2">
                  <c:v>22454539</c:v>
                </c:pt>
                <c:pt idx="3">
                  <c:v>27026042</c:v>
                </c:pt>
                <c:pt idx="4">
                  <c:v>28920780</c:v>
                </c:pt>
                <c:pt idx="5">
                  <c:v>17618495</c:v>
                </c:pt>
                <c:pt idx="6">
                  <c:v>18260301</c:v>
                </c:pt>
                <c:pt idx="7">
                  <c:v>12919836</c:v>
                </c:pt>
                <c:pt idx="8">
                  <c:v>16379570</c:v>
                </c:pt>
                <c:pt idx="9">
                  <c:v>11336564</c:v>
                </c:pt>
                <c:pt idx="10">
                  <c:v>11897236</c:v>
                </c:pt>
                <c:pt idx="11">
                  <c:v>16344658</c:v>
                </c:pt>
                <c:pt idx="12">
                  <c:v>16348842</c:v>
                </c:pt>
                <c:pt idx="13">
                  <c:v>24397282</c:v>
                </c:pt>
                <c:pt idx="14">
                  <c:v>20677768</c:v>
                </c:pt>
                <c:pt idx="15">
                  <c:v>20438197</c:v>
                </c:pt>
                <c:pt idx="16">
                  <c:v>18381954</c:v>
                </c:pt>
                <c:pt idx="17" formatCode="_(* #,##0_);_(* \(#,##0\);_(* &quot;-&quot;_);_(@_)">
                  <c:v>16967826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181E-4A23-92AE-4D6A2696B0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7607808"/>
        <c:axId val="177609344"/>
      </c:lineChart>
      <c:catAx>
        <c:axId val="177607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77609344"/>
        <c:crosses val="autoZero"/>
        <c:auto val="1"/>
        <c:lblAlgn val="ctr"/>
        <c:lblOffset val="100"/>
        <c:noMultiLvlLbl val="0"/>
      </c:catAx>
      <c:valAx>
        <c:axId val="177609344"/>
        <c:scaling>
          <c:orientation val="minMax"/>
          <c:max val="30000000"/>
        </c:scaling>
        <c:delete val="0"/>
        <c:axPos val="l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(</a:t>
                </a:r>
                <a:r>
                  <a:rPr lang="ko-KR"/>
                  <a:t>명</a:t>
                </a:r>
                <a:r>
                  <a:rPr lang="en-US"/>
                  <a:t>)</a:t>
                </a:r>
                <a:endParaRPr lang="ko-KR"/>
              </a:p>
            </c:rich>
          </c:tx>
          <c:layout>
            <c:manualLayout>
              <c:xMode val="edge"/>
              <c:yMode val="edge"/>
              <c:x val="8.3952387726398542E-2"/>
              <c:y val="9.3311588410037224E-3"/>
            </c:manualLayout>
          </c:layout>
          <c:overlay val="0"/>
        </c:title>
        <c:numFmt formatCode="#,##0_);\(#,##0\)" sourceLinked="0"/>
        <c:majorTickMark val="out"/>
        <c:minorTickMark val="none"/>
        <c:tickLblPos val="nextTo"/>
        <c:crossAx val="1776078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2888984631698186"/>
          <c:y val="0.90263319140575238"/>
          <c:w val="0.83721911293843465"/>
          <c:h val="4.3438176568817696E-2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900"/>
      </a:pPr>
      <a:endParaRPr lang="ko-KR"/>
    </a:p>
  </c:txPr>
  <c:printSettings>
    <c:headerFooter/>
    <c:pageMargins b="0.7500000000000081" l="0.70000000000000062" r="0.70000000000000062" t="0.7500000000000081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0"/>
    <c:plotArea>
      <c:layout>
        <c:manualLayout>
          <c:layoutTarget val="inner"/>
          <c:xMode val="edge"/>
          <c:yMode val="edge"/>
          <c:x val="9.3557233917190563E-2"/>
          <c:y val="8.126984126984127E-2"/>
          <c:w val="0.86902780009642366"/>
          <c:h val="0.7539395575553156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수강료유무별!$AB$5</c:f>
              <c:strCache>
                <c:ptCount val="1"/>
                <c:pt idx="0">
                  <c:v>유료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chemeClr val="tx1"/>
                    </a:solidFill>
                  </a:defRPr>
                </a:pPr>
                <a:endParaRPr lang="ko-K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수강료유무별!$AC$4:$AT$4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수강료유무별!$AC$5:$AT$5</c:f>
              <c:numCache>
                <c:formatCode>#,##0.0</c:formatCode>
                <c:ptCount val="18"/>
                <c:pt idx="0">
                  <c:v>49.856311124566083</c:v>
                </c:pt>
                <c:pt idx="1">
                  <c:v>63.156576567301627</c:v>
                </c:pt>
                <c:pt idx="2">
                  <c:v>48.154602505978858</c:v>
                </c:pt>
                <c:pt idx="3">
                  <c:v>54.323640879415493</c:v>
                </c:pt>
                <c:pt idx="4">
                  <c:v>62.706507224217326</c:v>
                </c:pt>
                <c:pt idx="5">
                  <c:v>78.567794808807449</c:v>
                </c:pt>
                <c:pt idx="6">
                  <c:v>64.072936147109516</c:v>
                </c:pt>
                <c:pt idx="7">
                  <c:v>92.975096587913342</c:v>
                </c:pt>
                <c:pt idx="8">
                  <c:v>90.088706558663873</c:v>
                </c:pt>
                <c:pt idx="9">
                  <c:v>90.311852868294125</c:v>
                </c:pt>
                <c:pt idx="10">
                  <c:v>86.982934523615398</c:v>
                </c:pt>
                <c:pt idx="11">
                  <c:v>82.950062338410504</c:v>
                </c:pt>
                <c:pt idx="12">
                  <c:v>83.196589703417516</c:v>
                </c:pt>
                <c:pt idx="13">
                  <c:v>79.684499281518328</c:v>
                </c:pt>
                <c:pt idx="14">
                  <c:v>90.19807166808333</c:v>
                </c:pt>
                <c:pt idx="15">
                  <c:v>81.813992692212523</c:v>
                </c:pt>
                <c:pt idx="16">
                  <c:v>85.367208513306039</c:v>
                </c:pt>
                <c:pt idx="17">
                  <c:v>85.042073156572911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4A-4C53-970C-45F5E3B3278D}"/>
            </c:ext>
          </c:extLst>
        </c:ser>
        <c:ser>
          <c:idx val="1"/>
          <c:order val="1"/>
          <c:tx>
            <c:strRef>
              <c:f>수강료유무별!$AB$6</c:f>
              <c:strCache>
                <c:ptCount val="1"/>
                <c:pt idx="0">
                  <c:v>무료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수강료유무별!$AC$4:$AT$4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수강료유무별!$AC$6:$AT$6</c:f>
              <c:numCache>
                <c:formatCode>#,##0.0</c:formatCode>
                <c:ptCount val="18"/>
                <c:pt idx="0">
                  <c:v>50.143688875433924</c:v>
                </c:pt>
                <c:pt idx="1">
                  <c:v>36.84342343269838</c:v>
                </c:pt>
                <c:pt idx="2">
                  <c:v>51.845397494021142</c:v>
                </c:pt>
                <c:pt idx="3">
                  <c:v>45.676359120584507</c:v>
                </c:pt>
                <c:pt idx="4">
                  <c:v>37.293492775782674</c:v>
                </c:pt>
                <c:pt idx="5">
                  <c:v>21.432205191192551</c:v>
                </c:pt>
                <c:pt idx="6">
                  <c:v>35.927063852890484</c:v>
                </c:pt>
                <c:pt idx="7">
                  <c:v>7.0249034120866556</c:v>
                </c:pt>
                <c:pt idx="8">
                  <c:v>9.9112934413361184</c:v>
                </c:pt>
                <c:pt idx="9">
                  <c:v>9.6881471317058683</c:v>
                </c:pt>
                <c:pt idx="10">
                  <c:v>13.017065476384598</c:v>
                </c:pt>
                <c:pt idx="11">
                  <c:v>17.049937661589492</c:v>
                </c:pt>
                <c:pt idx="12">
                  <c:v>16.803410296582474</c:v>
                </c:pt>
                <c:pt idx="13">
                  <c:v>20.315500718481676</c:v>
                </c:pt>
                <c:pt idx="14">
                  <c:v>9.8019283319166739</c:v>
                </c:pt>
                <c:pt idx="15">
                  <c:v>18.18600730778747</c:v>
                </c:pt>
                <c:pt idx="16">
                  <c:v>14.632791486693961</c:v>
                </c:pt>
                <c:pt idx="17">
                  <c:v>14.957926843427083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74A-4C53-970C-45F5E3B3278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8"/>
        <c:overlap val="100"/>
        <c:axId val="177684864"/>
        <c:axId val="177686400"/>
      </c:barChart>
      <c:catAx>
        <c:axId val="177684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77686400"/>
        <c:crosses val="autoZero"/>
        <c:auto val="1"/>
        <c:lblAlgn val="ctr"/>
        <c:lblOffset val="100"/>
        <c:noMultiLvlLbl val="0"/>
      </c:catAx>
      <c:valAx>
        <c:axId val="177686400"/>
        <c:scaling>
          <c:orientation val="minMax"/>
          <c:max val="100"/>
          <c:min val="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(%)</a:t>
                </a:r>
                <a:endParaRPr lang="ko-KR"/>
              </a:p>
            </c:rich>
          </c:tx>
          <c:layout>
            <c:manualLayout>
              <c:xMode val="edge"/>
              <c:yMode val="edge"/>
              <c:x val="2.7210884353741478E-2"/>
              <c:y val="1.8506286714160741E-2"/>
            </c:manualLayout>
          </c:layout>
          <c:overlay val="0"/>
        </c:title>
        <c:numFmt formatCode="#,##0_);\(#,##0\)" sourceLinked="0"/>
        <c:majorTickMark val="out"/>
        <c:minorTickMark val="none"/>
        <c:tickLblPos val="nextTo"/>
        <c:crossAx val="177684864"/>
        <c:crosses val="autoZero"/>
        <c:crossBetween val="between"/>
        <c:majorUnit val="20"/>
      </c:valAx>
    </c:plotArea>
    <c:legend>
      <c:legendPos val="b"/>
      <c:layout>
        <c:manualLayout>
          <c:xMode val="edge"/>
          <c:yMode val="edge"/>
          <c:x val="0.22704081632653061"/>
          <c:y val="0.90645169353831501"/>
          <c:w val="0.61464853256980201"/>
          <c:h val="3.667269637946665E-2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900"/>
      </a:pPr>
      <a:endParaRPr lang="ko-KR"/>
    </a:p>
  </c:txPr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631637869910811"/>
          <c:y val="7.3546856465005875E-2"/>
          <c:w val="0.83892848701970024"/>
          <c:h val="0.76173838031125152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수강료유무별!$A$5</c:f>
              <c:strCache>
                <c:ptCount val="1"/>
                <c:pt idx="0">
                  <c:v>유료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9.3922638314027293E-3"/>
                  <c:y val="9.073160799200967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171-4D56-ACA0-9FE80F892CB3}"/>
                </c:ext>
              </c:extLst>
            </c:dLbl>
            <c:dLbl>
              <c:idx val="6"/>
              <c:layout>
                <c:manualLayout>
                  <c:x val="0"/>
                  <c:y val="1.24816436300079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171-4D56-ACA0-9FE80F892CB3}"/>
                </c:ext>
              </c:extLst>
            </c:dLbl>
            <c:dLbl>
              <c:idx val="7"/>
              <c:layout>
                <c:manualLayout>
                  <c:x val="0"/>
                  <c:y val="-4.992657452003201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9171-4D56-ACA0-9FE80F892CB3}"/>
                </c:ext>
              </c:extLst>
            </c:dLbl>
            <c:dLbl>
              <c:idx val="9"/>
              <c:layout>
                <c:manualLayout>
                  <c:x val="0"/>
                  <c:y val="1.43472022955523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171-4D56-ACA0-9FE80F892CB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수강료유무별!$B$3:$S$3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수강료유무별!$B$5:$S$5</c:f>
              <c:numCache>
                <c:formatCode>#,##0</c:formatCode>
                <c:ptCount val="18"/>
                <c:pt idx="0" formatCode="_(* #,##0_);_(* \(#,##0\);_(* &quot;-&quot;_);_(@_)">
                  <c:v>5047605</c:v>
                </c:pt>
                <c:pt idx="1">
                  <c:v>7201980</c:v>
                </c:pt>
                <c:pt idx="2">
                  <c:v>10812894</c:v>
                </c:pt>
                <c:pt idx="3">
                  <c:v>14681530</c:v>
                </c:pt>
                <c:pt idx="4">
                  <c:v>18135211</c:v>
                </c:pt>
                <c:pt idx="5">
                  <c:v>13842463</c:v>
                </c:pt>
                <c:pt idx="6">
                  <c:v>11699911</c:v>
                </c:pt>
                <c:pt idx="7">
                  <c:v>12012230</c:v>
                </c:pt>
                <c:pt idx="8">
                  <c:v>10795018</c:v>
                </c:pt>
                <c:pt idx="9">
                  <c:v>10238261</c:v>
                </c:pt>
                <c:pt idx="10">
                  <c:v>10348565</c:v>
                </c:pt>
                <c:pt idx="11">
                  <c:v>13557904</c:v>
                </c:pt>
                <c:pt idx="12">
                  <c:v>13601679</c:v>
                </c:pt>
                <c:pt idx="13">
                  <c:v>19440852</c:v>
                </c:pt>
                <c:pt idx="14">
                  <c:v>18650948</c:v>
                </c:pt>
                <c:pt idx="15">
                  <c:v>16721305</c:v>
                </c:pt>
                <c:pt idx="16">
                  <c:v>15692161</c:v>
                </c:pt>
                <c:pt idx="17" formatCode="_(* #,##0_);_(* \(#,##0\);_(* &quot;-&quot;_);_(@_)">
                  <c:v>14429791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171-4D56-ACA0-9FE80F892CB3}"/>
            </c:ext>
          </c:extLst>
        </c:ser>
        <c:ser>
          <c:idx val="2"/>
          <c:order val="2"/>
          <c:tx>
            <c:strRef>
              <c:f>수강료유무별!$A$6</c:f>
              <c:strCache>
                <c:ptCount val="1"/>
                <c:pt idx="0">
                  <c:v>무료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9.3922638314027293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9171-4D56-ACA0-9FE80F892CB3}"/>
                </c:ext>
              </c:extLst>
            </c:dLbl>
            <c:dLbl>
              <c:idx val="2"/>
              <c:layout>
                <c:manualLayout>
                  <c:x val="0"/>
                  <c:y val="4.992657452003201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9171-4D56-ACA0-9FE80F892CB3}"/>
                </c:ext>
              </c:extLst>
            </c:dLbl>
            <c:dLbl>
              <c:idx val="4"/>
              <c:layout>
                <c:manualLayout>
                  <c:x val="-6.2615092209350794E-3"/>
                  <c:y val="3.21686559655389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9171-4D56-ACA0-9FE80F892CB3}"/>
                </c:ext>
              </c:extLst>
            </c:dLbl>
            <c:dLbl>
              <c:idx val="5"/>
              <c:layout>
                <c:manualLayout>
                  <c:x val="0"/>
                  <c:y val="-4.992657452003201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9171-4D56-ACA0-9FE80F892CB3}"/>
                </c:ext>
              </c:extLst>
            </c:dLbl>
            <c:dLbl>
              <c:idx val="6"/>
              <c:layout>
                <c:manualLayout>
                  <c:x val="0"/>
                  <c:y val="4.206695875177850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9171-4D56-ACA0-9FE80F892CB3}"/>
                </c:ext>
              </c:extLst>
            </c:dLbl>
            <c:dLbl>
              <c:idx val="7"/>
              <c:layout>
                <c:manualLayout>
                  <c:x val="1.1479300961850212E-16"/>
                  <c:y val="7.467226156568583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9171-4D56-ACA0-9FE80F892CB3}"/>
                </c:ext>
              </c:extLst>
            </c:dLbl>
            <c:dLbl>
              <c:idx val="8"/>
              <c:layout>
                <c:manualLayout>
                  <c:x val="-9.3922638314027293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9171-4D56-ACA0-9FE80F892CB3}"/>
                </c:ext>
              </c:extLst>
            </c:dLbl>
            <c:dLbl>
              <c:idx val="9"/>
              <c:layout>
                <c:manualLayout>
                  <c:x val="0"/>
                  <c:y val="2.391200382592061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9171-4D56-ACA0-9FE80F892CB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수강료유무별!$B$3:$S$3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수강료유무별!$B$6:$S$6</c:f>
              <c:numCache>
                <c:formatCode>#,##0</c:formatCode>
                <c:ptCount val="18"/>
                <c:pt idx="0" formatCode="_(* #,##0_);_(* \(#,##0\);_(* &quot;-&quot;_);_(@_)">
                  <c:v>5076700</c:v>
                </c:pt>
                <c:pt idx="1">
                  <c:v>4201393</c:v>
                </c:pt>
                <c:pt idx="2">
                  <c:v>11641645</c:v>
                </c:pt>
                <c:pt idx="3">
                  <c:v>12344512</c:v>
                </c:pt>
                <c:pt idx="4">
                  <c:v>10785569</c:v>
                </c:pt>
                <c:pt idx="5">
                  <c:v>3776032</c:v>
                </c:pt>
                <c:pt idx="6">
                  <c:v>6560390</c:v>
                </c:pt>
                <c:pt idx="7">
                  <c:v>907606</c:v>
                </c:pt>
                <c:pt idx="8">
                  <c:v>1187636</c:v>
                </c:pt>
                <c:pt idx="9">
                  <c:v>1098303</c:v>
                </c:pt>
                <c:pt idx="10">
                  <c:v>1548671</c:v>
                </c:pt>
                <c:pt idx="11">
                  <c:v>2786754</c:v>
                </c:pt>
                <c:pt idx="12">
                  <c:v>2747163</c:v>
                </c:pt>
                <c:pt idx="13">
                  <c:v>4956430</c:v>
                </c:pt>
                <c:pt idx="14">
                  <c:v>2026820</c:v>
                </c:pt>
                <c:pt idx="15">
                  <c:v>3716892</c:v>
                </c:pt>
                <c:pt idx="16">
                  <c:v>2689793</c:v>
                </c:pt>
                <c:pt idx="17" formatCode="_(* #,##0_);_(* \(#,##0\);_(* &quot;-&quot;_);_(@_)">
                  <c:v>2538035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9171-4D56-ACA0-9FE80F892C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177730304"/>
        <c:axId val="177731840"/>
      </c:barChart>
      <c:lineChart>
        <c:grouping val="standard"/>
        <c:varyColors val="0"/>
        <c:ser>
          <c:idx val="0"/>
          <c:order val="0"/>
          <c:tx>
            <c:strRef>
              <c:f>수강료유무별!$A$4</c:f>
              <c:strCache>
                <c:ptCount val="1"/>
                <c:pt idx="0">
                  <c:v>전 체</c:v>
                </c:pt>
              </c:strCache>
            </c:strRef>
          </c:tx>
          <c:spPr>
            <a:ln>
              <a:solidFill>
                <a:schemeClr val="accent5">
                  <a:lumMod val="50000"/>
                </a:schemeClr>
              </a:solidFill>
              <a:prstDash val="sysDash"/>
            </a:ln>
          </c:spPr>
          <c:marker>
            <c:symbol val="circle"/>
            <c:size val="7"/>
            <c:spPr>
              <a:solidFill>
                <a:sysClr val="window" lastClr="FFFFFF"/>
              </a:solidFill>
              <a:ln w="28575">
                <a:solidFill>
                  <a:schemeClr val="accent5">
                    <a:lumMod val="50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1.5653773052337845E-2"/>
                  <c:y val="0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9171-4D56-ACA0-9FE80F892CB3}"/>
                </c:ext>
              </c:extLst>
            </c:dLbl>
            <c:dLbl>
              <c:idx val="2"/>
              <c:layout>
                <c:manualLayout>
                  <c:x val="6.2615092209351445E-3"/>
                  <c:y val="0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9171-4D56-ACA0-9FE80F892CB3}"/>
                </c:ext>
              </c:extLst>
            </c:dLbl>
            <c:dLbl>
              <c:idx val="3"/>
              <c:layout>
                <c:manualLayout>
                  <c:x val="-6.2615092209351913E-3"/>
                  <c:y val="0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9171-4D56-ACA0-9FE80F892CB3}"/>
                </c:ext>
              </c:extLst>
            </c:dLbl>
            <c:dLbl>
              <c:idx val="6"/>
              <c:layout>
                <c:manualLayout>
                  <c:x val="0"/>
                  <c:y val="-1.7321688897791124E-2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9171-4D56-ACA0-9FE80F892CB3}"/>
                </c:ext>
              </c:extLst>
            </c:dLbl>
            <c:dLbl>
              <c:idx val="7"/>
              <c:layout>
                <c:manualLayout>
                  <c:x val="9.3922638314027293E-3"/>
                  <c:y val="4.9490539707974764E-3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9171-4D56-ACA0-9FE80F892CB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rgbClr val="006666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수강료유무별!$B$3:$S$3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수강료유무별!$B$4:$S$4</c:f>
              <c:numCache>
                <c:formatCode>#,##0</c:formatCode>
                <c:ptCount val="18"/>
                <c:pt idx="0" formatCode="_(* #,##0_);_(* \(#,##0\);_(* &quot;-&quot;_);_(@_)">
                  <c:v>10124305</c:v>
                </c:pt>
                <c:pt idx="1">
                  <c:v>11403373</c:v>
                </c:pt>
                <c:pt idx="2">
                  <c:v>22454539</c:v>
                </c:pt>
                <c:pt idx="3">
                  <c:v>27026042</c:v>
                </c:pt>
                <c:pt idx="4">
                  <c:v>28920780</c:v>
                </c:pt>
                <c:pt idx="5">
                  <c:v>17618495</c:v>
                </c:pt>
                <c:pt idx="6">
                  <c:v>18260301</c:v>
                </c:pt>
                <c:pt idx="7">
                  <c:v>12919836</c:v>
                </c:pt>
                <c:pt idx="8">
                  <c:v>11982654</c:v>
                </c:pt>
                <c:pt idx="9">
                  <c:v>11336564</c:v>
                </c:pt>
                <c:pt idx="10">
                  <c:v>11897236</c:v>
                </c:pt>
                <c:pt idx="11">
                  <c:v>16344658</c:v>
                </c:pt>
                <c:pt idx="12">
                  <c:v>16348842</c:v>
                </c:pt>
                <c:pt idx="13">
                  <c:v>24397282</c:v>
                </c:pt>
                <c:pt idx="14">
                  <c:v>20677768</c:v>
                </c:pt>
                <c:pt idx="15">
                  <c:v>20438197</c:v>
                </c:pt>
                <c:pt idx="16">
                  <c:v>18381954</c:v>
                </c:pt>
                <c:pt idx="17" formatCode="_(* #,##0_);_(* \(#,##0\);_(* &quot;-&quot;_);_(@_)">
                  <c:v>16967826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9171-4D56-ACA0-9FE80F892C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7730304"/>
        <c:axId val="177731840"/>
      </c:lineChart>
      <c:catAx>
        <c:axId val="177730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77731840"/>
        <c:crosses val="autoZero"/>
        <c:auto val="1"/>
        <c:lblAlgn val="ctr"/>
        <c:lblOffset val="100"/>
        <c:noMultiLvlLbl val="0"/>
      </c:catAx>
      <c:valAx>
        <c:axId val="177731840"/>
        <c:scaling>
          <c:orientation val="minMax"/>
          <c:max val="30000000"/>
        </c:scaling>
        <c:delete val="0"/>
        <c:axPos val="l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(</a:t>
                </a:r>
                <a:r>
                  <a:rPr lang="ko-KR"/>
                  <a:t>명</a:t>
                </a:r>
                <a:r>
                  <a:rPr lang="en-US"/>
                  <a:t>)</a:t>
                </a:r>
                <a:endParaRPr lang="ko-KR"/>
              </a:p>
            </c:rich>
          </c:tx>
          <c:layout>
            <c:manualLayout>
              <c:xMode val="edge"/>
              <c:yMode val="edge"/>
              <c:x val="8.0905793303201648E-2"/>
              <c:y val="9.3311588410037224E-3"/>
            </c:manualLayout>
          </c:layout>
          <c:overlay val="0"/>
        </c:title>
        <c:numFmt formatCode="#,##0_);\(#,##0\)" sourceLinked="0"/>
        <c:majorTickMark val="out"/>
        <c:minorTickMark val="none"/>
        <c:tickLblPos val="nextTo"/>
        <c:crossAx val="1777303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2888984631698186"/>
          <c:y val="0.90263319140575238"/>
          <c:w val="0.83721911293843465"/>
          <c:h val="4.3438176568817696E-2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900"/>
      </a:pPr>
      <a:endParaRPr lang="ko-KR"/>
    </a:p>
  </c:txPr>
  <c:printSettings>
    <c:headerFooter/>
    <c:pageMargins b="0.75000000000000833" l="0.70000000000000062" r="0.70000000000000062" t="0.75000000000000833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0"/>
    <c:plotArea>
      <c:layout>
        <c:manualLayout>
          <c:layoutTarget val="inner"/>
          <c:xMode val="edge"/>
          <c:yMode val="edge"/>
          <c:x val="9.3557233917190591E-2"/>
          <c:y val="8.126984126984127E-2"/>
          <c:w val="0.86902780009642389"/>
          <c:h val="0.7539395575553158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재정지원별!$AF$8</c:f>
              <c:strCache>
                <c:ptCount val="1"/>
                <c:pt idx="0">
                  <c:v>미지원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chemeClr val="tx1"/>
                    </a:solidFill>
                  </a:defRPr>
                </a:pPr>
                <a:endParaRPr lang="ko-K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재정지원별!$AG$7:$AX$7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재정지원별!$AG$8:$AX$8</c:f>
              <c:numCache>
                <c:formatCode>#,##0.0</c:formatCode>
                <c:ptCount val="18"/>
                <c:pt idx="0">
                  <c:v>52.338288899830651</c:v>
                </c:pt>
                <c:pt idx="1">
                  <c:v>83.154931440022168</c:v>
                </c:pt>
                <c:pt idx="2">
                  <c:v>91.274503564735838</c:v>
                </c:pt>
                <c:pt idx="3">
                  <c:v>92.937915215257931</c:v>
                </c:pt>
                <c:pt idx="4">
                  <c:v>94.882662224186205</c:v>
                </c:pt>
                <c:pt idx="5">
                  <c:v>89.797068364806421</c:v>
                </c:pt>
                <c:pt idx="6">
                  <c:v>86.134527574326398</c:v>
                </c:pt>
                <c:pt idx="7">
                  <c:v>88.919425912217463</c:v>
                </c:pt>
                <c:pt idx="8">
                  <c:v>88.75204107537445</c:v>
                </c:pt>
                <c:pt idx="9">
                  <c:v>88.627180157938511</c:v>
                </c:pt>
                <c:pt idx="10">
                  <c:v>86.881810195241982</c:v>
                </c:pt>
                <c:pt idx="11">
                  <c:v>85.024110018086645</c:v>
                </c:pt>
                <c:pt idx="12">
                  <c:v>83.030400562926715</c:v>
                </c:pt>
                <c:pt idx="13">
                  <c:v>89.016690465765819</c:v>
                </c:pt>
                <c:pt idx="14">
                  <c:v>89.017852410376207</c:v>
                </c:pt>
                <c:pt idx="15">
                  <c:v>83.273969812503523</c:v>
                </c:pt>
                <c:pt idx="16">
                  <c:v>79.689580335148264</c:v>
                </c:pt>
                <c:pt idx="17">
                  <c:v>87.527099818208882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DD-4D91-9108-B4A3433E4FE9}"/>
            </c:ext>
          </c:extLst>
        </c:ser>
        <c:ser>
          <c:idx val="1"/>
          <c:order val="1"/>
          <c:tx>
            <c:strRef>
              <c:f>재정지원별!$AF$9</c:f>
              <c:strCache>
                <c:ptCount val="1"/>
                <c:pt idx="0">
                  <c:v>지원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재정지원별!$AG$7:$AX$7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재정지원별!$AG$9:$AX$9</c:f>
              <c:numCache>
                <c:formatCode>#,##0.0</c:formatCode>
                <c:ptCount val="18"/>
                <c:pt idx="0">
                  <c:v>47.661711100169349</c:v>
                </c:pt>
                <c:pt idx="1">
                  <c:v>16.845068559977825</c:v>
                </c:pt>
                <c:pt idx="2">
                  <c:v>8.7254964352641569</c:v>
                </c:pt>
                <c:pt idx="3">
                  <c:v>7.0620847847420647</c:v>
                </c:pt>
                <c:pt idx="4">
                  <c:v>5.1173377758137919</c:v>
                </c:pt>
                <c:pt idx="5">
                  <c:v>10.202931635193584</c:v>
                </c:pt>
                <c:pt idx="6">
                  <c:v>13.865472425673598</c:v>
                </c:pt>
                <c:pt idx="7">
                  <c:v>11.080574087782539</c:v>
                </c:pt>
                <c:pt idx="8">
                  <c:v>11.247958924625546</c:v>
                </c:pt>
                <c:pt idx="9">
                  <c:v>11.372819842061492</c:v>
                </c:pt>
                <c:pt idx="10">
                  <c:v>13.118189804758012</c:v>
                </c:pt>
                <c:pt idx="11">
                  <c:v>14.975889981913356</c:v>
                </c:pt>
                <c:pt idx="12">
                  <c:v>16.969599437073278</c:v>
                </c:pt>
                <c:pt idx="13">
                  <c:v>10.983309534234182</c:v>
                </c:pt>
                <c:pt idx="14">
                  <c:v>10.982147589623793</c:v>
                </c:pt>
                <c:pt idx="15">
                  <c:v>16.72603018749648</c:v>
                </c:pt>
                <c:pt idx="16">
                  <c:v>20.310419664851732</c:v>
                </c:pt>
                <c:pt idx="17">
                  <c:v>12.472900181791115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DD-4D91-9108-B4A3433E4FE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8"/>
        <c:overlap val="100"/>
        <c:axId val="178069504"/>
        <c:axId val="178071040"/>
      </c:barChart>
      <c:catAx>
        <c:axId val="178069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78071040"/>
        <c:crosses val="autoZero"/>
        <c:auto val="1"/>
        <c:lblAlgn val="ctr"/>
        <c:lblOffset val="100"/>
        <c:noMultiLvlLbl val="0"/>
      </c:catAx>
      <c:valAx>
        <c:axId val="178071040"/>
        <c:scaling>
          <c:orientation val="minMax"/>
          <c:max val="100"/>
          <c:min val="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(%)</a:t>
                </a:r>
                <a:endParaRPr lang="ko-KR"/>
              </a:p>
            </c:rich>
          </c:tx>
          <c:layout>
            <c:manualLayout>
              <c:xMode val="edge"/>
              <c:yMode val="edge"/>
              <c:x val="2.7210884353741478E-2"/>
              <c:y val="1.8506286714160741E-2"/>
            </c:manualLayout>
          </c:layout>
          <c:overlay val="0"/>
        </c:title>
        <c:numFmt formatCode="#,##0_);\(#,##0\)" sourceLinked="0"/>
        <c:majorTickMark val="out"/>
        <c:minorTickMark val="none"/>
        <c:tickLblPos val="nextTo"/>
        <c:crossAx val="178069504"/>
        <c:crosses val="autoZero"/>
        <c:crossBetween val="between"/>
        <c:majorUnit val="20"/>
      </c:valAx>
    </c:plotArea>
    <c:legend>
      <c:legendPos val="b"/>
      <c:layout>
        <c:manualLayout>
          <c:xMode val="edge"/>
          <c:yMode val="edge"/>
          <c:x val="0.22704081632653061"/>
          <c:y val="0.90645169353831523"/>
          <c:w val="0.61464853256980267"/>
          <c:h val="4.1616892175849067E-2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900"/>
      </a:pPr>
      <a:endParaRPr lang="ko-KR"/>
    </a:p>
  </c:txPr>
  <c:printSettings>
    <c:headerFooter/>
    <c:pageMargins b="0.75000000000000822" l="0.70000000000000062" r="0.70000000000000062" t="0.75000000000000822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631637869910811"/>
          <c:y val="7.3546856465005875E-2"/>
          <c:w val="0.83892848701970046"/>
          <c:h val="0.76173838031125152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재정지원별!$V$5</c:f>
              <c:strCache>
                <c:ptCount val="1"/>
                <c:pt idx="0">
                  <c:v>미지원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2420091502823737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9F0-40FE-B305-C9497D185438}"/>
                </c:ext>
              </c:extLst>
            </c:dLbl>
            <c:dLbl>
              <c:idx val="5"/>
              <c:layout>
                <c:manualLayout>
                  <c:x val="0"/>
                  <c:y val="1.73216888977912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89F0-40FE-B305-C9497D185438}"/>
                </c:ext>
              </c:extLst>
            </c:dLbl>
            <c:dLbl>
              <c:idx val="8"/>
              <c:layout>
                <c:manualLayout>
                  <c:x val="1.1273756867715669E-16"/>
                  <c:y val="4.428813792790800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89F0-40FE-B305-C9497D185438}"/>
                </c:ext>
              </c:extLst>
            </c:dLbl>
            <c:dLbl>
              <c:idx val="9"/>
              <c:layout>
                <c:manualLayout>
                  <c:x val="0"/>
                  <c:y val="1.55008482747678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89F0-40FE-B305-C9497D185438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재정지원별!$W$3:$AN$3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재정지원별!$W$5:$AN$5</c:f>
              <c:numCache>
                <c:formatCode>#,##0</c:formatCode>
                <c:ptCount val="18"/>
                <c:pt idx="0">
                  <c:v>5298888</c:v>
                </c:pt>
                <c:pt idx="1">
                  <c:v>9482467</c:v>
                </c:pt>
                <c:pt idx="2">
                  <c:v>20495269</c:v>
                </c:pt>
                <c:pt idx="3">
                  <c:v>25117440</c:v>
                </c:pt>
                <c:pt idx="4">
                  <c:v>27440806</c:v>
                </c:pt>
                <c:pt idx="5">
                  <c:v>15820892</c:v>
                </c:pt>
                <c:pt idx="6">
                  <c:v>15728424</c:v>
                </c:pt>
                <c:pt idx="7">
                  <c:v>11488244</c:v>
                </c:pt>
                <c:pt idx="8">
                  <c:v>10634850</c:v>
                </c:pt>
                <c:pt idx="9">
                  <c:v>10047277</c:v>
                </c:pt>
                <c:pt idx="10">
                  <c:v>10336534</c:v>
                </c:pt>
                <c:pt idx="11">
                  <c:v>13896900</c:v>
                </c:pt>
                <c:pt idx="12">
                  <c:v>13574509</c:v>
                </c:pt>
                <c:pt idx="13">
                  <c:v>21717653</c:v>
                </c:pt>
                <c:pt idx="14">
                  <c:v>18406905</c:v>
                </c:pt>
                <c:pt idx="15">
                  <c:v>17019698</c:v>
                </c:pt>
                <c:pt idx="16">
                  <c:v>14648502</c:v>
                </c:pt>
                <c:pt idx="17">
                  <c:v>14851446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9F0-40FE-B305-C9497D1854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178151424"/>
        <c:axId val="178152960"/>
      </c:barChart>
      <c:lineChart>
        <c:grouping val="standard"/>
        <c:varyColors val="0"/>
        <c:ser>
          <c:idx val="0"/>
          <c:order val="0"/>
          <c:tx>
            <c:strRef>
              <c:f>재정지원별!$V$4</c:f>
              <c:strCache>
                <c:ptCount val="1"/>
                <c:pt idx="0">
                  <c:v>전체</c:v>
                </c:pt>
              </c:strCache>
            </c:strRef>
          </c:tx>
          <c:spPr>
            <a:ln>
              <a:solidFill>
                <a:schemeClr val="accent5">
                  <a:lumMod val="50000"/>
                </a:schemeClr>
              </a:solidFill>
              <a:prstDash val="sysDash"/>
            </a:ln>
          </c:spPr>
          <c:marker>
            <c:symbol val="circle"/>
            <c:size val="7"/>
            <c:spPr>
              <a:solidFill>
                <a:sysClr val="window" lastClr="FFFFFF"/>
              </a:solidFill>
              <a:ln w="28575">
                <a:solidFill>
                  <a:schemeClr val="accent5">
                    <a:lumMod val="50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1.8630137254235637E-2"/>
                  <c:y val="0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89F0-40FE-B305-C9497D185438}"/>
                </c:ext>
              </c:extLst>
            </c:dLbl>
            <c:dLbl>
              <c:idx val="1"/>
              <c:layout>
                <c:manualLayout>
                  <c:x val="2.8462380894118364E-17"/>
                  <c:y val="-9.8981079415949458E-3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89F0-40FE-B305-C9497D185438}"/>
                </c:ext>
              </c:extLst>
            </c:dLbl>
            <c:dLbl>
              <c:idx val="2"/>
              <c:layout>
                <c:manualLayout>
                  <c:x val="9.3150686271178066E-3"/>
                  <c:y val="2.4745269853987352E-3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89F0-40FE-B305-C9497D185438}"/>
                </c:ext>
              </c:extLst>
            </c:dLbl>
            <c:dLbl>
              <c:idx val="3"/>
              <c:layout>
                <c:manualLayout>
                  <c:x val="-5.6924761788236827E-17"/>
                  <c:y val="-4.9490539707974764E-3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89F0-40FE-B305-C9497D185438}"/>
                </c:ext>
              </c:extLst>
            </c:dLbl>
            <c:dLbl>
              <c:idx val="6"/>
              <c:layout>
                <c:manualLayout>
                  <c:x val="0"/>
                  <c:y val="-9.8981079415949458E-3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89F0-40FE-B305-C9497D185438}"/>
                </c:ext>
              </c:extLst>
            </c:dLbl>
            <c:dLbl>
              <c:idx val="7"/>
              <c:layout>
                <c:manualLayout>
                  <c:x val="1.242009150282385E-2"/>
                  <c:y val="4.9490539707974764E-3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89F0-40FE-B305-C9497D18543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rgbClr val="006666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재정지원별!$W$3:$AN$3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재정지원별!$W$4:$AN$4</c:f>
              <c:numCache>
                <c:formatCode>#,##0</c:formatCode>
                <c:ptCount val="18"/>
                <c:pt idx="0">
                  <c:v>10124305</c:v>
                </c:pt>
                <c:pt idx="1">
                  <c:v>11403373</c:v>
                </c:pt>
                <c:pt idx="2">
                  <c:v>22454539</c:v>
                </c:pt>
                <c:pt idx="3">
                  <c:v>27026042</c:v>
                </c:pt>
                <c:pt idx="4">
                  <c:v>28920780</c:v>
                </c:pt>
                <c:pt idx="5">
                  <c:v>17618495</c:v>
                </c:pt>
                <c:pt idx="6">
                  <c:v>18260301</c:v>
                </c:pt>
                <c:pt idx="7">
                  <c:v>12919836</c:v>
                </c:pt>
                <c:pt idx="8">
                  <c:v>11982654</c:v>
                </c:pt>
                <c:pt idx="9">
                  <c:v>11336564</c:v>
                </c:pt>
                <c:pt idx="10">
                  <c:v>11897236</c:v>
                </c:pt>
                <c:pt idx="11">
                  <c:v>16344658</c:v>
                </c:pt>
                <c:pt idx="12">
                  <c:v>16348842</c:v>
                </c:pt>
                <c:pt idx="13">
                  <c:v>24397282</c:v>
                </c:pt>
                <c:pt idx="14">
                  <c:v>20677768</c:v>
                </c:pt>
                <c:pt idx="15">
                  <c:v>20438197</c:v>
                </c:pt>
                <c:pt idx="16">
                  <c:v>18381954</c:v>
                </c:pt>
                <c:pt idx="17">
                  <c:v>16967826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89F0-40FE-B305-C9497D1854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151424"/>
        <c:axId val="178152960"/>
      </c:lineChart>
      <c:catAx>
        <c:axId val="178151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78152960"/>
        <c:crosses val="autoZero"/>
        <c:auto val="1"/>
        <c:lblAlgn val="ctr"/>
        <c:lblOffset val="100"/>
        <c:noMultiLvlLbl val="0"/>
      </c:catAx>
      <c:valAx>
        <c:axId val="178152960"/>
        <c:scaling>
          <c:orientation val="minMax"/>
          <c:max val="30000000"/>
        </c:scaling>
        <c:delete val="0"/>
        <c:axPos val="l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(</a:t>
                </a:r>
                <a:r>
                  <a:rPr lang="ko-KR"/>
                  <a:t>명</a:t>
                </a:r>
                <a:r>
                  <a:rPr lang="en-US"/>
                  <a:t>)</a:t>
                </a:r>
                <a:endParaRPr lang="ko-KR"/>
              </a:p>
            </c:rich>
          </c:tx>
          <c:layout>
            <c:manualLayout>
              <c:xMode val="edge"/>
              <c:yMode val="edge"/>
              <c:x val="9.0045598173770683E-2"/>
              <c:y val="9.3311796517129963E-3"/>
            </c:manualLayout>
          </c:layout>
          <c:overlay val="0"/>
        </c:title>
        <c:numFmt formatCode="#,##0_);\(#,##0\)" sourceLinked="0"/>
        <c:majorTickMark val="out"/>
        <c:minorTickMark val="none"/>
        <c:tickLblPos val="nextTo"/>
        <c:crossAx val="17815142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2888984631698186"/>
          <c:y val="0.90263319140575238"/>
          <c:w val="0.83721911293843465"/>
          <c:h val="4.3438176568817696E-2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900"/>
      </a:pPr>
      <a:endParaRPr lang="ko-KR"/>
    </a:p>
  </c:txPr>
  <c:printSettings>
    <c:headerFooter/>
    <c:pageMargins b="0.75000000000000855" l="0.70000000000000062" r="0.70000000000000062" t="0.7500000000000085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0"/>
    <c:plotArea>
      <c:layout>
        <c:manualLayout>
          <c:layoutTarget val="inner"/>
          <c:xMode val="edge"/>
          <c:yMode val="edge"/>
          <c:x val="9.3557233917190286E-2"/>
          <c:y val="8.126984126984127E-2"/>
          <c:w val="0.86902780009642255"/>
          <c:h val="0.7539395575553140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수요대상별!$AB$5</c:f>
              <c:strCache>
                <c:ptCount val="1"/>
                <c:pt idx="0">
                  <c:v>어린이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chemeClr val="tx1"/>
                    </a:solidFill>
                  </a:defRPr>
                </a:pPr>
                <a:endParaRPr lang="ko-K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수요대상별!$AC$4:$AT$4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수요대상별!$AC$5:$AT$5</c:f>
              <c:numCache>
                <c:formatCode>#,##0.0</c:formatCode>
                <c:ptCount val="18"/>
                <c:pt idx="0">
                  <c:v>9.4035985680004703</c:v>
                </c:pt>
                <c:pt idx="1">
                  <c:v>10.290104515567455</c:v>
                </c:pt>
                <c:pt idx="2">
                  <c:v>21.614841435845108</c:v>
                </c:pt>
                <c:pt idx="3">
                  <c:v>20.264883773954026</c:v>
                </c:pt>
                <c:pt idx="4">
                  <c:v>9.2716655636535386</c:v>
                </c:pt>
                <c:pt idx="5">
                  <c:v>9.164863400648013</c:v>
                </c:pt>
                <c:pt idx="6">
                  <c:v>6.7750690418520483</c:v>
                </c:pt>
                <c:pt idx="7">
                  <c:v>8.7778281396141562</c:v>
                </c:pt>
                <c:pt idx="8">
                  <c:v>9.9719394384582909</c:v>
                </c:pt>
                <c:pt idx="9">
                  <c:v>11.248487636994772</c:v>
                </c:pt>
                <c:pt idx="10">
                  <c:v>9.646854109643618</c:v>
                </c:pt>
                <c:pt idx="11">
                  <c:v>7.5556857781912594</c:v>
                </c:pt>
                <c:pt idx="12">
                  <c:v>7.4899310911439478</c:v>
                </c:pt>
                <c:pt idx="13">
                  <c:v>4.987748225396583</c:v>
                </c:pt>
                <c:pt idx="14">
                  <c:v>1.841315755162743</c:v>
                </c:pt>
                <c:pt idx="15">
                  <c:v>1.9920886367814146</c:v>
                </c:pt>
                <c:pt idx="16">
                  <c:v>3.0145870237734247</c:v>
                </c:pt>
                <c:pt idx="17">
                  <c:v>3.5572205891314539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C51-408D-838E-A4D36B46FCDF}"/>
            </c:ext>
          </c:extLst>
        </c:ser>
        <c:ser>
          <c:idx val="1"/>
          <c:order val="1"/>
          <c:tx>
            <c:strRef>
              <c:f>수요대상별!$AB$6</c:f>
              <c:strCache>
                <c:ptCount val="1"/>
                <c:pt idx="0">
                  <c:v>청소년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chemeClr val="tx1"/>
                    </a:solidFill>
                  </a:defRPr>
                </a:pPr>
                <a:endParaRPr lang="ko-K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수요대상별!$AC$4:$AT$4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수요대상별!$AC$6:$AT$6</c:f>
              <c:numCache>
                <c:formatCode>#,##0.0</c:formatCode>
                <c:ptCount val="18"/>
                <c:pt idx="0">
                  <c:v>56.126667460136773</c:v>
                </c:pt>
                <c:pt idx="1">
                  <c:v>50.136174621315988</c:v>
                </c:pt>
                <c:pt idx="2">
                  <c:v>52.583110256683518</c:v>
                </c:pt>
                <c:pt idx="3">
                  <c:v>48.11290902308226</c:v>
                </c:pt>
                <c:pt idx="4">
                  <c:v>61.486515923844379</c:v>
                </c:pt>
                <c:pt idx="5">
                  <c:v>26.489453270554609</c:v>
                </c:pt>
                <c:pt idx="6">
                  <c:v>33.587200999589214</c:v>
                </c:pt>
                <c:pt idx="7">
                  <c:v>3.2347237224992638</c:v>
                </c:pt>
                <c:pt idx="8">
                  <c:v>2.4921273701134989</c:v>
                </c:pt>
                <c:pt idx="9">
                  <c:v>3.0254669757079835</c:v>
                </c:pt>
                <c:pt idx="10">
                  <c:v>2.6160277899841611</c:v>
                </c:pt>
                <c:pt idx="11">
                  <c:v>2.0485531113590754</c:v>
                </c:pt>
                <c:pt idx="12">
                  <c:v>1.72414657869958</c:v>
                </c:pt>
                <c:pt idx="13">
                  <c:v>1.5485946344350983</c:v>
                </c:pt>
                <c:pt idx="14">
                  <c:v>1.2405787703972693</c:v>
                </c:pt>
                <c:pt idx="15">
                  <c:v>1.6615457811665089</c:v>
                </c:pt>
                <c:pt idx="16">
                  <c:v>2.2795672320798972</c:v>
                </c:pt>
                <c:pt idx="17">
                  <c:v>3.3715102924794254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C51-408D-838E-A4D36B46FCDF}"/>
            </c:ext>
          </c:extLst>
        </c:ser>
        <c:ser>
          <c:idx val="2"/>
          <c:order val="2"/>
          <c:tx>
            <c:strRef>
              <c:f>수요대상별!$AB$7</c:f>
              <c:strCache>
                <c:ptCount val="1"/>
                <c:pt idx="0">
                  <c:v>성인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수요대상별!$AC$4:$AT$4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수요대상별!$AC$7:$AT$7</c:f>
              <c:numCache>
                <c:formatCode>#,##0.0</c:formatCode>
                <c:ptCount val="18"/>
                <c:pt idx="0">
                  <c:v>29.168095982884751</c:v>
                </c:pt>
                <c:pt idx="1">
                  <c:v>28.937060990638468</c:v>
                </c:pt>
                <c:pt idx="2">
                  <c:v>17.981264278015239</c:v>
                </c:pt>
                <c:pt idx="3">
                  <c:v>20.175754925564018</c:v>
                </c:pt>
                <c:pt idx="4">
                  <c:v>18.935108250883967</c:v>
                </c:pt>
                <c:pt idx="5">
                  <c:v>38.862382967444155</c:v>
                </c:pt>
                <c:pt idx="6">
                  <c:v>41.024668760936635</c:v>
                </c:pt>
                <c:pt idx="7">
                  <c:v>75.458651332725893</c:v>
                </c:pt>
                <c:pt idx="8">
                  <c:v>69.029632333538132</c:v>
                </c:pt>
                <c:pt idx="9">
                  <c:v>75.225562172100823</c:v>
                </c:pt>
                <c:pt idx="10">
                  <c:v>76.770713802768981</c:v>
                </c:pt>
                <c:pt idx="11">
                  <c:v>66.563534091689164</c:v>
                </c:pt>
                <c:pt idx="12">
                  <c:v>76.51710745017904</c:v>
                </c:pt>
                <c:pt idx="13">
                  <c:v>80.384564969163364</c:v>
                </c:pt>
                <c:pt idx="14">
                  <c:v>88.841938839820628</c:v>
                </c:pt>
                <c:pt idx="15">
                  <c:v>86.801286825838901</c:v>
                </c:pt>
                <c:pt idx="16">
                  <c:v>76.52969863813172</c:v>
                </c:pt>
                <c:pt idx="17">
                  <c:v>73.318520593032957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C51-408D-838E-A4D36B46FCDF}"/>
            </c:ext>
          </c:extLst>
        </c:ser>
        <c:ser>
          <c:idx val="3"/>
          <c:order val="3"/>
          <c:tx>
            <c:strRef>
              <c:f>수요대상별!$AB$8</c:f>
              <c:strCache>
                <c:ptCount val="1"/>
                <c:pt idx="0">
                  <c:v>노인</c:v>
                </c:pt>
              </c:strCache>
            </c:strRef>
          </c:tx>
          <c:invertIfNegative val="0"/>
          <c:dLbls>
            <c:delete val="1"/>
          </c:dLbls>
          <c:cat>
            <c:numRef>
              <c:f>수요대상별!$AC$4:$AT$4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수요대상별!$AC$8:$AT$8</c:f>
              <c:numCache>
                <c:formatCode>#,##0.0</c:formatCode>
                <c:ptCount val="18"/>
                <c:pt idx="0">
                  <c:v>0.65976874462000101</c:v>
                </c:pt>
                <c:pt idx="1">
                  <c:v>0.6736866364013524</c:v>
                </c:pt>
                <c:pt idx="2">
                  <c:v>0.43579607668632164</c:v>
                </c:pt>
                <c:pt idx="3">
                  <c:v>0.49638789135308825</c:v>
                </c:pt>
                <c:pt idx="4">
                  <c:v>0.52706047347270712</c:v>
                </c:pt>
                <c:pt idx="5">
                  <c:v>0.78838175451421932</c:v>
                </c:pt>
                <c:pt idx="6">
                  <c:v>1.1658186795496965</c:v>
                </c:pt>
                <c:pt idx="7">
                  <c:v>1.7138220639952395</c:v>
                </c:pt>
                <c:pt idx="8">
                  <c:v>1.4638743637260996</c:v>
                </c:pt>
                <c:pt idx="9">
                  <c:v>1.1203129978360287</c:v>
                </c:pt>
                <c:pt idx="10">
                  <c:v>1.0099656760612297</c:v>
                </c:pt>
                <c:pt idx="11">
                  <c:v>0.72035768506138209</c:v>
                </c:pt>
                <c:pt idx="12">
                  <c:v>0.75570489946627417</c:v>
                </c:pt>
                <c:pt idx="13">
                  <c:v>0.42618271986199113</c:v>
                </c:pt>
                <c:pt idx="14">
                  <c:v>0.18974968671667078</c:v>
                </c:pt>
                <c:pt idx="15">
                  <c:v>0.26729852931743442</c:v>
                </c:pt>
                <c:pt idx="16">
                  <c:v>0.4738342833411508</c:v>
                </c:pt>
                <c:pt idx="17">
                  <c:v>0.59925767744200109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C51-408D-838E-A4D36B46FCDF}"/>
            </c:ext>
          </c:extLst>
        </c:ser>
        <c:ser>
          <c:idx val="4"/>
          <c:order val="4"/>
          <c:tx>
            <c:strRef>
              <c:f>수요대상별!$AB$9</c:f>
              <c:strCache>
                <c:ptCount val="1"/>
                <c:pt idx="0">
                  <c:v>통합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수요대상별!$AC$4:$AT$4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수요대상별!$AC$9:$AT$9</c:f>
              <c:numCache>
                <c:formatCode>#,##0.0</c:formatCode>
                <c:ptCount val="18"/>
                <c:pt idx="0">
                  <c:v>4.6418692443580083</c:v>
                </c:pt>
                <c:pt idx="1">
                  <c:v>9.9629732360767296</c:v>
                </c:pt>
                <c:pt idx="2">
                  <c:v>7.3849879527698175</c:v>
                </c:pt>
                <c:pt idx="3">
                  <c:v>10.950064386046614</c:v>
                </c:pt>
                <c:pt idx="4">
                  <c:v>9.7796497881454094</c:v>
                </c:pt>
                <c:pt idx="5">
                  <c:v>24.694918606839007</c:v>
                </c:pt>
                <c:pt idx="6">
                  <c:v>17.447242518072404</c:v>
                </c:pt>
                <c:pt idx="7">
                  <c:v>10.814974741165445</c:v>
                </c:pt>
                <c:pt idx="8">
                  <c:v>17.04242649416398</c:v>
                </c:pt>
                <c:pt idx="9">
                  <c:v>9.3801702173603925</c:v>
                </c:pt>
                <c:pt idx="10">
                  <c:v>9.9564386215420111</c:v>
                </c:pt>
                <c:pt idx="11">
                  <c:v>23.111869333699119</c:v>
                </c:pt>
                <c:pt idx="12">
                  <c:v>13.513109980511159</c:v>
                </c:pt>
                <c:pt idx="13">
                  <c:v>12.652909451142961</c:v>
                </c:pt>
                <c:pt idx="14">
                  <c:v>7.8864169479026938</c:v>
                </c:pt>
                <c:pt idx="15">
                  <c:v>9.2777802268957483</c:v>
                </c:pt>
                <c:pt idx="16">
                  <c:v>17.7023128226738</c:v>
                </c:pt>
                <c:pt idx="17">
                  <c:v>19.153490847914163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C51-408D-838E-A4D36B46FCD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100"/>
        <c:axId val="124668160"/>
        <c:axId val="124674048"/>
      </c:barChart>
      <c:catAx>
        <c:axId val="124668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4674048"/>
        <c:crosses val="autoZero"/>
        <c:auto val="1"/>
        <c:lblAlgn val="ctr"/>
        <c:lblOffset val="100"/>
        <c:noMultiLvlLbl val="0"/>
      </c:catAx>
      <c:valAx>
        <c:axId val="124674048"/>
        <c:scaling>
          <c:orientation val="minMax"/>
          <c:max val="100"/>
          <c:min val="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(%)</a:t>
                </a:r>
                <a:endParaRPr lang="ko-KR"/>
              </a:p>
            </c:rich>
          </c:tx>
          <c:layout>
            <c:manualLayout>
              <c:xMode val="edge"/>
              <c:yMode val="edge"/>
              <c:x val="2.7210884353741478E-2"/>
              <c:y val="1.8506286714160741E-2"/>
            </c:manualLayout>
          </c:layout>
          <c:overlay val="0"/>
        </c:title>
        <c:numFmt formatCode="#,##0_);\(#,##0\)" sourceLinked="0"/>
        <c:majorTickMark val="out"/>
        <c:minorTickMark val="none"/>
        <c:tickLblPos val="nextTo"/>
        <c:crossAx val="124668160"/>
        <c:crosses val="autoZero"/>
        <c:crossBetween val="between"/>
        <c:majorUnit val="20"/>
      </c:valAx>
    </c:plotArea>
    <c:legend>
      <c:legendPos val="b"/>
      <c:layout>
        <c:manualLayout>
          <c:xMode val="edge"/>
          <c:yMode val="edge"/>
          <c:x val="0.22704081632653061"/>
          <c:y val="0.90645169353831379"/>
          <c:w val="0.59353741496598456"/>
          <c:h val="4.5835030872999012E-2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900"/>
      </a:pPr>
      <a:endParaRPr lang="ko-KR"/>
    </a:p>
  </c:txPr>
  <c:printSettings>
    <c:headerFooter/>
    <c:pageMargins b="0.75000000000000688" l="0.70000000000000062" r="0.70000000000000062" t="0.750000000000006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631637869910811"/>
          <c:y val="7.3546856465005875E-2"/>
          <c:w val="0.82663164244308485"/>
          <c:h val="0.75428224090453744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수요대상별!$A$5</c:f>
              <c:strCache>
                <c:ptCount val="1"/>
                <c:pt idx="0">
                  <c:v>어린이</c:v>
                </c:pt>
              </c:strCache>
            </c:strRef>
          </c:tx>
          <c:invertIfNegative val="0"/>
          <c:cat>
            <c:numRef>
              <c:f>수요대상별!$B$3:$S$3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수요대상별!$B$5:$S$5</c:f>
              <c:numCache>
                <c:formatCode>#,##0</c:formatCode>
                <c:ptCount val="18"/>
                <c:pt idx="0" formatCode="_(* #,##0_);_(* \(#,##0\);_(* &quot;-&quot;_);_(@_)">
                  <c:v>952049</c:v>
                </c:pt>
                <c:pt idx="1">
                  <c:v>1173419</c:v>
                </c:pt>
                <c:pt idx="2">
                  <c:v>4853513</c:v>
                </c:pt>
                <c:pt idx="3">
                  <c:v>5476796</c:v>
                </c:pt>
                <c:pt idx="4">
                  <c:v>2681438</c:v>
                </c:pt>
                <c:pt idx="5">
                  <c:v>1614711</c:v>
                </c:pt>
                <c:pt idx="6">
                  <c:v>1237148</c:v>
                </c:pt>
                <c:pt idx="7">
                  <c:v>1134081</c:v>
                </c:pt>
                <c:pt idx="8">
                  <c:v>1194903</c:v>
                </c:pt>
                <c:pt idx="9">
                  <c:v>1275192</c:v>
                </c:pt>
                <c:pt idx="10">
                  <c:v>1147709</c:v>
                </c:pt>
                <c:pt idx="11">
                  <c:v>1234951</c:v>
                </c:pt>
                <c:pt idx="12">
                  <c:v>1224517</c:v>
                </c:pt>
                <c:pt idx="13">
                  <c:v>1216875</c:v>
                </c:pt>
                <c:pt idx="14">
                  <c:v>380743</c:v>
                </c:pt>
                <c:pt idx="15">
                  <c:v>407147</c:v>
                </c:pt>
                <c:pt idx="16">
                  <c:v>554140</c:v>
                </c:pt>
                <c:pt idx="17">
                  <c:v>603583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E8-474F-8635-DE8C69126799}"/>
            </c:ext>
          </c:extLst>
        </c:ser>
        <c:ser>
          <c:idx val="2"/>
          <c:order val="2"/>
          <c:tx>
            <c:strRef>
              <c:f>수요대상별!$A$6</c:f>
              <c:strCache>
                <c:ptCount val="1"/>
                <c:pt idx="0">
                  <c:v>청소년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9.3150686271178066E-3"/>
                  <c:y val="9.985400605198004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DE8-474F-8635-DE8C69126799}"/>
                </c:ext>
              </c:extLst>
            </c:dLbl>
            <c:dLbl>
              <c:idx val="1"/>
              <c:layout>
                <c:manualLayout>
                  <c:x val="0"/>
                  <c:y val="-7.488987650050042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BDE8-474F-8635-DE8C69126799}"/>
                </c:ext>
              </c:extLst>
            </c:dLbl>
            <c:dLbl>
              <c:idx val="3"/>
              <c:layout>
                <c:manualLayout>
                  <c:x val="0"/>
                  <c:y val="-1.49779753001000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BDE8-474F-8635-DE8C69126799}"/>
                </c:ext>
              </c:extLst>
            </c:dLbl>
            <c:dLbl>
              <c:idx val="4"/>
              <c:layout>
                <c:manualLayout>
                  <c:x val="0"/>
                  <c:y val="7.488987650050042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BDE8-474F-8635-DE8C69126799}"/>
                </c:ext>
              </c:extLst>
            </c:dLbl>
            <c:dLbl>
              <c:idx val="5"/>
              <c:layout>
                <c:manualLayout>
                  <c:x val="0"/>
                  <c:y val="1.024112378343460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BDE8-474F-8635-DE8C69126799}"/>
                </c:ext>
              </c:extLst>
            </c:dLbl>
            <c:dLbl>
              <c:idx val="6"/>
              <c:layout>
                <c:manualLayout>
                  <c:x val="0"/>
                  <c:y val="-7.488987650050042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BDE8-474F-8635-DE8C69126799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DE8-474F-8635-DE8C69126799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DE8-474F-8635-DE8C6912679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수요대상별!$B$3:$S$3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수요대상별!$B$6:$S$6</c:f>
              <c:numCache>
                <c:formatCode>#,##0</c:formatCode>
                <c:ptCount val="18"/>
                <c:pt idx="0" formatCode="_(* #,##0_);_(* \(#,##0\);_(* &quot;-&quot;_);_(@_)">
                  <c:v>5682435</c:v>
                </c:pt>
                <c:pt idx="1">
                  <c:v>5717215</c:v>
                </c:pt>
                <c:pt idx="2">
                  <c:v>11807295</c:v>
                </c:pt>
                <c:pt idx="3">
                  <c:v>13003015</c:v>
                </c:pt>
                <c:pt idx="4">
                  <c:v>17782380</c:v>
                </c:pt>
                <c:pt idx="5">
                  <c:v>4667043</c:v>
                </c:pt>
                <c:pt idx="6">
                  <c:v>6133124</c:v>
                </c:pt>
                <c:pt idx="7">
                  <c:v>417921</c:v>
                </c:pt>
                <c:pt idx="8">
                  <c:v>298623</c:v>
                </c:pt>
                <c:pt idx="9">
                  <c:v>342984</c:v>
                </c:pt>
                <c:pt idx="10">
                  <c:v>311235</c:v>
                </c:pt>
                <c:pt idx="11">
                  <c:v>334829</c:v>
                </c:pt>
                <c:pt idx="12">
                  <c:v>281878</c:v>
                </c:pt>
                <c:pt idx="13">
                  <c:v>377815</c:v>
                </c:pt>
                <c:pt idx="14">
                  <c:v>256524</c:v>
                </c:pt>
                <c:pt idx="15">
                  <c:v>339590</c:v>
                </c:pt>
                <c:pt idx="16">
                  <c:v>419029</c:v>
                </c:pt>
                <c:pt idx="17">
                  <c:v>572072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BDE8-474F-8635-DE8C69126799}"/>
            </c:ext>
          </c:extLst>
        </c:ser>
        <c:ser>
          <c:idx val="3"/>
          <c:order val="3"/>
          <c:tx>
            <c:strRef>
              <c:f>수요대상별!$A$7</c:f>
              <c:strCache>
                <c:ptCount val="1"/>
                <c:pt idx="0">
                  <c:v>성인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9.3150686271178066E-3"/>
                  <c:y val="7.488948815115404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BDE8-474F-8635-DE8C69126799}"/>
                </c:ext>
              </c:extLst>
            </c:dLbl>
            <c:dLbl>
              <c:idx val="1"/>
              <c:layout>
                <c:manualLayout>
                  <c:x val="0"/>
                  <c:y val="-7.488987650050042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BDE8-474F-8635-DE8C69126799}"/>
                </c:ext>
              </c:extLst>
            </c:dLbl>
            <c:dLbl>
              <c:idx val="8"/>
              <c:layout>
                <c:manualLayout>
                  <c:x val="-3.105022875705942E-3"/>
                  <c:y val="2.32346258127545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BDE8-474F-8635-DE8C6912679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수요대상별!$B$3:$S$3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수요대상별!$B$7:$S$7</c:f>
              <c:numCache>
                <c:formatCode>#,##0</c:formatCode>
                <c:ptCount val="18"/>
                <c:pt idx="0" formatCode="_(* #,##0_);_(* \(#,##0\);_(* &quot;-&quot;_);_(@_)">
                  <c:v>2953067</c:v>
                </c:pt>
                <c:pt idx="1">
                  <c:v>3299801</c:v>
                </c:pt>
                <c:pt idx="2">
                  <c:v>4037610</c:v>
                </c:pt>
                <c:pt idx="3">
                  <c:v>5452708</c:v>
                </c:pt>
                <c:pt idx="4">
                  <c:v>5476181</c:v>
                </c:pt>
                <c:pt idx="5">
                  <c:v>6846967</c:v>
                </c:pt>
                <c:pt idx="6">
                  <c:v>7491228</c:v>
                </c:pt>
                <c:pt idx="7">
                  <c:v>9749134</c:v>
                </c:pt>
                <c:pt idx="8">
                  <c:v>8271582</c:v>
                </c:pt>
                <c:pt idx="9">
                  <c:v>8527994</c:v>
                </c:pt>
                <c:pt idx="10">
                  <c:v>9133593</c:v>
                </c:pt>
                <c:pt idx="11">
                  <c:v>10879582</c:v>
                </c:pt>
                <c:pt idx="12">
                  <c:v>12509661</c:v>
                </c:pt>
                <c:pt idx="13">
                  <c:v>19611649</c:v>
                </c:pt>
                <c:pt idx="14">
                  <c:v>18370530</c:v>
                </c:pt>
                <c:pt idx="15">
                  <c:v>17740618</c:v>
                </c:pt>
                <c:pt idx="16">
                  <c:v>14067654</c:v>
                </c:pt>
                <c:pt idx="17">
                  <c:v>12440559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BDE8-474F-8635-DE8C69126799}"/>
            </c:ext>
          </c:extLst>
        </c:ser>
        <c:ser>
          <c:idx val="4"/>
          <c:order val="4"/>
          <c:tx>
            <c:strRef>
              <c:f>수요대상별!$A$8</c:f>
              <c:strCache>
                <c:ptCount val="1"/>
                <c:pt idx="0">
                  <c:v>노인</c:v>
                </c:pt>
              </c:strCache>
            </c:strRef>
          </c:tx>
          <c:invertIfNegative val="0"/>
          <c:cat>
            <c:numRef>
              <c:f>수요대상별!$B$3:$S$3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수요대상별!$B$8:$S$8</c:f>
              <c:numCache>
                <c:formatCode>#,##0</c:formatCode>
                <c:ptCount val="18"/>
                <c:pt idx="0" formatCode="_(* #,##0_);_(* \(#,##0\);_(* &quot;-&quot;_);_(@_)">
                  <c:v>66797</c:v>
                </c:pt>
                <c:pt idx="1">
                  <c:v>76823</c:v>
                </c:pt>
                <c:pt idx="2">
                  <c:v>97856</c:v>
                </c:pt>
                <c:pt idx="3">
                  <c:v>134154</c:v>
                </c:pt>
                <c:pt idx="4">
                  <c:v>152430</c:v>
                </c:pt>
                <c:pt idx="5">
                  <c:v>138901</c:v>
                </c:pt>
                <c:pt idx="6">
                  <c:v>212882</c:v>
                </c:pt>
                <c:pt idx="7">
                  <c:v>221423</c:v>
                </c:pt>
                <c:pt idx="8">
                  <c:v>175411</c:v>
                </c:pt>
                <c:pt idx="9">
                  <c:v>127005</c:v>
                </c:pt>
                <c:pt idx="10">
                  <c:v>120158</c:v>
                </c:pt>
                <c:pt idx="11">
                  <c:v>117740</c:v>
                </c:pt>
                <c:pt idx="12">
                  <c:v>123549</c:v>
                </c:pt>
                <c:pt idx="13">
                  <c:v>103977</c:v>
                </c:pt>
                <c:pt idx="14">
                  <c:v>39236</c:v>
                </c:pt>
                <c:pt idx="15">
                  <c:v>54631</c:v>
                </c:pt>
                <c:pt idx="16">
                  <c:v>87100</c:v>
                </c:pt>
                <c:pt idx="17">
                  <c:v>101681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DE8-474F-8635-DE8C69126799}"/>
            </c:ext>
          </c:extLst>
        </c:ser>
        <c:ser>
          <c:idx val="5"/>
          <c:order val="5"/>
          <c:tx>
            <c:strRef>
              <c:f>수요대상별!$A$9</c:f>
              <c:strCache>
                <c:ptCount val="1"/>
                <c:pt idx="0">
                  <c:v>통합</c:v>
                </c:pt>
              </c:strCache>
            </c:strRef>
          </c:tx>
          <c:invertIfNegative val="0"/>
          <c:cat>
            <c:numRef>
              <c:f>수요대상별!$B$3:$S$3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수요대상별!$B$9:$S$9</c:f>
              <c:numCache>
                <c:formatCode>#,##0</c:formatCode>
                <c:ptCount val="18"/>
                <c:pt idx="0" formatCode="_(* #,##0_);_(* \(#,##0\);_(* &quot;-&quot;_);_(@_)">
                  <c:v>469957</c:v>
                </c:pt>
                <c:pt idx="1">
                  <c:v>1136115</c:v>
                </c:pt>
                <c:pt idx="2">
                  <c:v>1658265</c:v>
                </c:pt>
                <c:pt idx="3">
                  <c:v>2959369</c:v>
                </c:pt>
                <c:pt idx="4">
                  <c:v>2828351</c:v>
                </c:pt>
                <c:pt idx="5">
                  <c:v>4350873</c:v>
                </c:pt>
                <c:pt idx="6">
                  <c:v>3185919</c:v>
                </c:pt>
                <c:pt idx="7">
                  <c:v>1397277</c:v>
                </c:pt>
                <c:pt idx="8">
                  <c:v>2042135</c:v>
                </c:pt>
                <c:pt idx="9">
                  <c:v>1063389</c:v>
                </c:pt>
                <c:pt idx="10">
                  <c:v>1184541</c:v>
                </c:pt>
                <c:pt idx="11">
                  <c:v>3777556</c:v>
                </c:pt>
                <c:pt idx="12">
                  <c:v>2209237</c:v>
                </c:pt>
                <c:pt idx="13">
                  <c:v>3086966</c:v>
                </c:pt>
                <c:pt idx="14">
                  <c:v>1630735</c:v>
                </c:pt>
                <c:pt idx="15">
                  <c:v>1896211</c:v>
                </c:pt>
                <c:pt idx="16">
                  <c:v>3254031</c:v>
                </c:pt>
                <c:pt idx="17">
                  <c:v>3249931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BDE8-474F-8635-DE8C691267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124855424"/>
        <c:axId val="124856960"/>
      </c:barChart>
      <c:lineChart>
        <c:grouping val="standard"/>
        <c:varyColors val="0"/>
        <c:ser>
          <c:idx val="0"/>
          <c:order val="0"/>
          <c:tx>
            <c:strRef>
              <c:f>수요대상별!$A$4</c:f>
              <c:strCache>
                <c:ptCount val="1"/>
                <c:pt idx="0">
                  <c:v>전 체</c:v>
                </c:pt>
              </c:strCache>
            </c:strRef>
          </c:tx>
          <c:spPr>
            <a:ln>
              <a:solidFill>
                <a:schemeClr val="accent5">
                  <a:lumMod val="50000"/>
                </a:schemeClr>
              </a:solidFill>
              <a:prstDash val="sysDash"/>
            </a:ln>
          </c:spPr>
          <c:marker>
            <c:symbol val="circle"/>
            <c:size val="7"/>
            <c:spPr>
              <a:solidFill>
                <a:sysClr val="window" lastClr="FFFFFF"/>
              </a:solidFill>
              <a:ln w="28575">
                <a:solidFill>
                  <a:schemeClr val="accent5">
                    <a:lumMod val="50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1.5525114378529671E-2"/>
                  <c:y val="0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BDE8-474F-8635-DE8C69126799}"/>
                </c:ext>
              </c:extLst>
            </c:dLbl>
            <c:dLbl>
              <c:idx val="2"/>
              <c:layout>
                <c:manualLayout>
                  <c:x val="0"/>
                  <c:y val="-1.0326500361224247E-2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BDE8-474F-8635-DE8C69126799}"/>
                </c:ext>
              </c:extLst>
            </c:dLbl>
            <c:dLbl>
              <c:idx val="3"/>
              <c:layout>
                <c:manualLayout>
                  <c:x val="-5.6924761788236827E-17"/>
                  <c:y val="-7.7448752709181985E-3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BDE8-474F-8635-DE8C69126799}"/>
                </c:ext>
              </c:extLst>
            </c:dLbl>
            <c:dLbl>
              <c:idx val="6"/>
              <c:layout>
                <c:manualLayout>
                  <c:x val="-8.4436484383564783E-2"/>
                  <c:y val="-3.964799792431224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BDE8-474F-8635-DE8C69126799}"/>
                </c:ext>
              </c:extLst>
            </c:dLbl>
            <c:dLbl>
              <c:idx val="9"/>
              <c:layout>
                <c:manualLayout>
                  <c:x val="-6.7576526958138955E-2"/>
                  <c:y val="-2.830268943654770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4-BDE8-474F-8635-DE8C6912679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rgbClr val="006666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수요대상별!$B$3:$S$3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수요대상별!$B$4:$S$4</c:f>
              <c:numCache>
                <c:formatCode>#,##0</c:formatCode>
                <c:ptCount val="18"/>
                <c:pt idx="0" formatCode="_(* #,##0_);_(* \(#,##0\);_(* &quot;-&quot;_);_(@_)">
                  <c:v>10124305</c:v>
                </c:pt>
                <c:pt idx="1">
                  <c:v>11403373</c:v>
                </c:pt>
                <c:pt idx="2">
                  <c:v>22454539</c:v>
                </c:pt>
                <c:pt idx="3">
                  <c:v>27026042</c:v>
                </c:pt>
                <c:pt idx="4">
                  <c:v>28920780</c:v>
                </c:pt>
                <c:pt idx="5">
                  <c:v>17618495</c:v>
                </c:pt>
                <c:pt idx="6">
                  <c:v>18260301</c:v>
                </c:pt>
                <c:pt idx="7">
                  <c:v>12919836</c:v>
                </c:pt>
                <c:pt idx="8">
                  <c:v>11982654</c:v>
                </c:pt>
                <c:pt idx="9">
                  <c:v>11336564</c:v>
                </c:pt>
                <c:pt idx="10">
                  <c:v>11897236</c:v>
                </c:pt>
                <c:pt idx="11">
                  <c:v>16344658</c:v>
                </c:pt>
                <c:pt idx="12">
                  <c:v>16348842</c:v>
                </c:pt>
                <c:pt idx="13">
                  <c:v>24397282</c:v>
                </c:pt>
                <c:pt idx="14">
                  <c:v>20677768</c:v>
                </c:pt>
                <c:pt idx="15">
                  <c:v>20438197</c:v>
                </c:pt>
                <c:pt idx="16">
                  <c:v>18381954</c:v>
                </c:pt>
                <c:pt idx="17">
                  <c:v>16967826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BDE8-474F-8635-DE8C691267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855424"/>
        <c:axId val="124856960"/>
      </c:lineChart>
      <c:catAx>
        <c:axId val="124855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4856960"/>
        <c:crosses val="autoZero"/>
        <c:auto val="1"/>
        <c:lblAlgn val="ctr"/>
        <c:lblOffset val="100"/>
        <c:noMultiLvlLbl val="0"/>
      </c:catAx>
      <c:valAx>
        <c:axId val="124856960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(</a:t>
                </a:r>
                <a:r>
                  <a:rPr lang="ko-KR"/>
                  <a:t>명</a:t>
                </a:r>
                <a:r>
                  <a:rPr lang="en-US"/>
                  <a:t>)</a:t>
                </a:r>
                <a:endParaRPr lang="ko-KR"/>
              </a:p>
            </c:rich>
          </c:tx>
          <c:layout>
            <c:manualLayout>
              <c:xMode val="edge"/>
              <c:yMode val="edge"/>
              <c:x val="8.3952387726398542E-2"/>
              <c:y val="9.3311606751489747E-3"/>
            </c:manualLayout>
          </c:layout>
          <c:overlay val="0"/>
        </c:title>
        <c:numFmt formatCode="#,##0_);\(#,##0\)" sourceLinked="0"/>
        <c:majorTickMark val="out"/>
        <c:minorTickMark val="none"/>
        <c:tickLblPos val="nextTo"/>
        <c:crossAx val="12485542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1670354566102523"/>
          <c:y val="0.89020629239456173"/>
          <c:w val="0.83721911293843465"/>
          <c:h val="8.0718873602389718E-2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900"/>
      </a:pPr>
      <a:endParaRPr lang="ko-KR"/>
    </a:p>
  </c:txPr>
  <c:printSettings>
    <c:headerFooter/>
    <c:pageMargins b="0.75000000000000788" l="0.70000000000000062" r="0.70000000000000062" t="0.75000000000000788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0"/>
    <c:plotArea>
      <c:layout>
        <c:manualLayout>
          <c:layoutTarget val="inner"/>
          <c:xMode val="edge"/>
          <c:yMode val="edge"/>
          <c:x val="9.3557233917190341E-2"/>
          <c:y val="8.126984126984127E-2"/>
          <c:w val="0.86902780009642278"/>
          <c:h val="0.7539395575553143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계열별!$AB$5</c:f>
              <c:strCache>
                <c:ptCount val="1"/>
                <c:pt idx="0">
                  <c:v>인문계열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chemeClr val="tx1"/>
                    </a:solidFill>
                  </a:defRPr>
                </a:pPr>
                <a:endParaRPr lang="ko-K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계열별!$AC$4:$AT$4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계열별!$AC$5:$AT$5</c:f>
              <c:numCache>
                <c:formatCode>#,##0.0</c:formatCode>
                <c:ptCount val="18"/>
                <c:pt idx="0">
                  <c:v>30.016411003026878</c:v>
                </c:pt>
                <c:pt idx="1">
                  <c:v>33.912264380021597</c:v>
                </c:pt>
                <c:pt idx="2">
                  <c:v>33.522157814061558</c:v>
                </c:pt>
                <c:pt idx="3">
                  <c:v>36.873142578554422</c:v>
                </c:pt>
                <c:pt idx="4">
                  <c:v>43.375642012421515</c:v>
                </c:pt>
                <c:pt idx="5">
                  <c:v>43.338213621538046</c:v>
                </c:pt>
                <c:pt idx="6">
                  <c:v>33.253230601182317</c:v>
                </c:pt>
                <c:pt idx="7">
                  <c:v>35.919256250621139</c:v>
                </c:pt>
                <c:pt idx="8">
                  <c:v>30.693876331570618</c:v>
                </c:pt>
                <c:pt idx="9">
                  <c:v>34.996124046051342</c:v>
                </c:pt>
                <c:pt idx="10">
                  <c:v>35.225702843921056</c:v>
                </c:pt>
                <c:pt idx="11">
                  <c:v>42.980942152475748</c:v>
                </c:pt>
                <c:pt idx="12">
                  <c:v>34.62990834457878</c:v>
                </c:pt>
                <c:pt idx="13">
                  <c:v>46.764574020991354</c:v>
                </c:pt>
                <c:pt idx="14">
                  <c:v>38.232956284256595</c:v>
                </c:pt>
                <c:pt idx="15">
                  <c:v>36.780837370341423</c:v>
                </c:pt>
                <c:pt idx="16">
                  <c:v>35.986250428001284</c:v>
                </c:pt>
                <c:pt idx="17">
                  <c:v>29.742867471648992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F8-4908-831A-C28EF11E1F54}"/>
            </c:ext>
          </c:extLst>
        </c:ser>
        <c:ser>
          <c:idx val="1"/>
          <c:order val="1"/>
          <c:tx>
            <c:strRef>
              <c:f>계열별!$AB$6</c:f>
              <c:strCache>
                <c:ptCount val="1"/>
                <c:pt idx="0">
                  <c:v>사회계열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chemeClr val="tx1"/>
                    </a:solidFill>
                  </a:defRPr>
                </a:pPr>
                <a:endParaRPr lang="ko-K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계열별!$AC$4:$AT$4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계열별!$AC$6:$AT$6</c:f>
              <c:numCache>
                <c:formatCode>#,##0.0</c:formatCode>
                <c:ptCount val="18"/>
                <c:pt idx="0">
                  <c:v>11.17609554433613</c:v>
                </c:pt>
                <c:pt idx="1">
                  <c:v>17.003153365236759</c:v>
                </c:pt>
                <c:pt idx="2">
                  <c:v>16.972532813966922</c:v>
                </c:pt>
                <c:pt idx="3">
                  <c:v>17.62038629259882</c:v>
                </c:pt>
                <c:pt idx="4">
                  <c:v>14.625207203955078</c:v>
                </c:pt>
                <c:pt idx="5">
                  <c:v>21.09257913346174</c:v>
                </c:pt>
                <c:pt idx="6">
                  <c:v>23.256128143780323</c:v>
                </c:pt>
                <c:pt idx="7">
                  <c:v>29.75197208385617</c:v>
                </c:pt>
                <c:pt idx="8">
                  <c:v>34.480983928935942</c:v>
                </c:pt>
                <c:pt idx="9">
                  <c:v>28.274960561242366</c:v>
                </c:pt>
                <c:pt idx="10">
                  <c:v>27.086240871409125</c:v>
                </c:pt>
                <c:pt idx="11">
                  <c:v>26.34751366470929</c:v>
                </c:pt>
                <c:pt idx="12">
                  <c:v>29.273736941124024</c:v>
                </c:pt>
                <c:pt idx="13">
                  <c:v>29.899121549687379</c:v>
                </c:pt>
                <c:pt idx="14">
                  <c:v>28.918986807473612</c:v>
                </c:pt>
                <c:pt idx="15">
                  <c:v>29.767474107427383</c:v>
                </c:pt>
                <c:pt idx="16">
                  <c:v>27.253185379530382</c:v>
                </c:pt>
                <c:pt idx="17">
                  <c:v>31.125855486731179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AF8-4908-831A-C28EF11E1F54}"/>
            </c:ext>
          </c:extLst>
        </c:ser>
        <c:ser>
          <c:idx val="2"/>
          <c:order val="2"/>
          <c:tx>
            <c:strRef>
              <c:f>계열별!$AB$7</c:f>
              <c:strCache>
                <c:ptCount val="1"/>
                <c:pt idx="0">
                  <c:v>교육계열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계열별!$AC$4:$AT$4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계열별!$AC$7:$AT$7</c:f>
              <c:numCache>
                <c:formatCode>#,##0.0</c:formatCode>
                <c:ptCount val="18"/>
                <c:pt idx="0">
                  <c:v>2.6731909005111953</c:v>
                </c:pt>
                <c:pt idx="1">
                  <c:v>6.6835312674591991</c:v>
                </c:pt>
                <c:pt idx="2">
                  <c:v>4.5895620480117634</c:v>
                </c:pt>
                <c:pt idx="3">
                  <c:v>7.7487669115588593</c:v>
                </c:pt>
                <c:pt idx="4">
                  <c:v>8.104556654419417</c:v>
                </c:pt>
                <c:pt idx="5">
                  <c:v>9.6204925562597712</c:v>
                </c:pt>
                <c:pt idx="6">
                  <c:v>8.5903293708028148</c:v>
                </c:pt>
                <c:pt idx="7">
                  <c:v>11.520339731866565</c:v>
                </c:pt>
                <c:pt idx="8">
                  <c:v>12.147626060136595</c:v>
                </c:pt>
                <c:pt idx="9">
                  <c:v>12.512397936447059</c:v>
                </c:pt>
                <c:pt idx="10">
                  <c:v>11.586884550327488</c:v>
                </c:pt>
                <c:pt idx="11">
                  <c:v>7.8492312289434265</c:v>
                </c:pt>
                <c:pt idx="12">
                  <c:v>8.6819604715734613</c:v>
                </c:pt>
                <c:pt idx="13">
                  <c:v>5.8733304800100274</c:v>
                </c:pt>
                <c:pt idx="14">
                  <c:v>5.0633898204100172</c:v>
                </c:pt>
                <c:pt idx="15">
                  <c:v>5.8964301009526423</c:v>
                </c:pt>
                <c:pt idx="16">
                  <c:v>6.6169679240846753</c:v>
                </c:pt>
                <c:pt idx="17">
                  <c:v>7.3341039682985905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AF8-4908-831A-C28EF11E1F54}"/>
            </c:ext>
          </c:extLst>
        </c:ser>
        <c:ser>
          <c:idx val="3"/>
          <c:order val="3"/>
          <c:tx>
            <c:strRef>
              <c:f>계열별!$AB$8</c:f>
              <c:strCache>
                <c:ptCount val="1"/>
                <c:pt idx="0">
                  <c:v>자연계열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계열별!$AC$4:$AT$4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계열별!$AC$8:$AT$8</c:f>
              <c:numCache>
                <c:formatCode>#,##0.0</c:formatCode>
                <c:ptCount val="18"/>
                <c:pt idx="0">
                  <c:v>25.666413645183546</c:v>
                </c:pt>
                <c:pt idx="1">
                  <c:v>20.586137101715433</c:v>
                </c:pt>
                <c:pt idx="2">
                  <c:v>29.394408854263276</c:v>
                </c:pt>
                <c:pt idx="3">
                  <c:v>26.676925167214645</c:v>
                </c:pt>
                <c:pt idx="4">
                  <c:v>24.992520948605122</c:v>
                </c:pt>
                <c:pt idx="5">
                  <c:v>11.67441373397671</c:v>
                </c:pt>
                <c:pt idx="6">
                  <c:v>14.622135746831336</c:v>
                </c:pt>
                <c:pt idx="7">
                  <c:v>1.500963324921462</c:v>
                </c:pt>
                <c:pt idx="8">
                  <c:v>2.2498354705059498</c:v>
                </c:pt>
                <c:pt idx="9">
                  <c:v>2.194853749337101</c:v>
                </c:pt>
                <c:pt idx="10">
                  <c:v>3.3490299763743443</c:v>
                </c:pt>
                <c:pt idx="11">
                  <c:v>2.9874225572661111</c:v>
                </c:pt>
                <c:pt idx="12">
                  <c:v>2.9849575890451443</c:v>
                </c:pt>
                <c:pt idx="13">
                  <c:v>1.9440075332981765</c:v>
                </c:pt>
                <c:pt idx="14">
                  <c:v>3.2097419798887383</c:v>
                </c:pt>
                <c:pt idx="15">
                  <c:v>1.6747661254072461</c:v>
                </c:pt>
                <c:pt idx="16">
                  <c:v>1.4450041600582832</c:v>
                </c:pt>
                <c:pt idx="17">
                  <c:v>1.169713786551088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AF8-4908-831A-C28EF11E1F54}"/>
            </c:ext>
          </c:extLst>
        </c:ser>
        <c:ser>
          <c:idx val="4"/>
          <c:order val="4"/>
          <c:tx>
            <c:strRef>
              <c:f>계열별!$AB$9</c:f>
              <c:strCache>
                <c:ptCount val="1"/>
                <c:pt idx="0">
                  <c:v>공학계열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계열별!$AC$4:$AT$4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계열별!$AC$9:$AT$9</c:f>
              <c:numCache>
                <c:formatCode>#,##0.0</c:formatCode>
                <c:ptCount val="18"/>
                <c:pt idx="0">
                  <c:v>2.8746862130289439</c:v>
                </c:pt>
                <c:pt idx="1">
                  <c:v>4.8100329613001351</c:v>
                </c:pt>
                <c:pt idx="2">
                  <c:v>2.3919083798603036</c:v>
                </c:pt>
                <c:pt idx="3">
                  <c:v>2.2336345070432437</c:v>
                </c:pt>
                <c:pt idx="4">
                  <c:v>1.8315723158227406</c:v>
                </c:pt>
                <c:pt idx="5">
                  <c:v>4.248722720073423</c:v>
                </c:pt>
                <c:pt idx="6">
                  <c:v>4.3251258563591035</c:v>
                </c:pt>
                <c:pt idx="7">
                  <c:v>6.3381377286832432</c:v>
                </c:pt>
                <c:pt idx="8">
                  <c:v>5.2741905090474948</c:v>
                </c:pt>
                <c:pt idx="9">
                  <c:v>5.0106275587558979</c:v>
                </c:pt>
                <c:pt idx="10">
                  <c:v>5.4120805874574565</c:v>
                </c:pt>
                <c:pt idx="11">
                  <c:v>4.4851902071000813</c:v>
                </c:pt>
                <c:pt idx="12">
                  <c:v>6.2971004307216374</c:v>
                </c:pt>
                <c:pt idx="13">
                  <c:v>5.5585782055558486</c:v>
                </c:pt>
                <c:pt idx="14">
                  <c:v>12.514837191325483</c:v>
                </c:pt>
                <c:pt idx="15">
                  <c:v>12.346431536989295</c:v>
                </c:pt>
                <c:pt idx="16">
                  <c:v>11.372180563611463</c:v>
                </c:pt>
                <c:pt idx="17">
                  <c:v>12.640882809618628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AF8-4908-831A-C28EF11E1F54}"/>
            </c:ext>
          </c:extLst>
        </c:ser>
        <c:ser>
          <c:idx val="5"/>
          <c:order val="5"/>
          <c:tx>
            <c:strRef>
              <c:f>계열별!$AB$10</c:f>
              <c:strCache>
                <c:ptCount val="1"/>
                <c:pt idx="0">
                  <c:v>의약계열</c:v>
                </c:pt>
              </c:strCache>
            </c:strRef>
          </c:tx>
          <c:invertIfNegative val="0"/>
          <c:dLbls>
            <c:delete val="1"/>
          </c:dLbls>
          <c:cat>
            <c:numRef>
              <c:f>계열별!$AC$4:$AT$4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계열별!$AC$10:$AT$10</c:f>
              <c:numCache>
                <c:formatCode>#,##0.0</c:formatCode>
                <c:ptCount val="18"/>
                <c:pt idx="0">
                  <c:v>0.49446357058583279</c:v>
                </c:pt>
                <c:pt idx="1">
                  <c:v>0.67801868797942499</c:v>
                </c:pt>
                <c:pt idx="2">
                  <c:v>0.51510743551671223</c:v>
                </c:pt>
                <c:pt idx="3">
                  <c:v>1.0951770148214821</c:v>
                </c:pt>
                <c:pt idx="4">
                  <c:v>0.43372274191774912</c:v>
                </c:pt>
                <c:pt idx="5">
                  <c:v>0.98358571489789559</c:v>
                </c:pt>
                <c:pt idx="6">
                  <c:v>0.77352503663548589</c:v>
                </c:pt>
                <c:pt idx="7">
                  <c:v>1.3156745952502804</c:v>
                </c:pt>
                <c:pt idx="8">
                  <c:v>1.9873143295300024</c:v>
                </c:pt>
                <c:pt idx="9">
                  <c:v>2.3539760371837533</c:v>
                </c:pt>
                <c:pt idx="10">
                  <c:v>2.7353748383237919</c:v>
                </c:pt>
                <c:pt idx="11">
                  <c:v>4.9277935335202487</c:v>
                </c:pt>
                <c:pt idx="12">
                  <c:v>5.9112504726634461</c:v>
                </c:pt>
                <c:pt idx="13">
                  <c:v>1.455043229815518</c:v>
                </c:pt>
                <c:pt idx="14">
                  <c:v>3.9573565193303262</c:v>
                </c:pt>
                <c:pt idx="15">
                  <c:v>6.1296453889743798</c:v>
                </c:pt>
                <c:pt idx="16">
                  <c:v>8.4444994259043415</c:v>
                </c:pt>
                <c:pt idx="17">
                  <c:v>6.6521309211916719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AF8-4908-831A-C28EF11E1F54}"/>
            </c:ext>
          </c:extLst>
        </c:ser>
        <c:ser>
          <c:idx val="6"/>
          <c:order val="6"/>
          <c:tx>
            <c:strRef>
              <c:f>계열별!$AB$11</c:f>
              <c:strCache>
                <c:ptCount val="1"/>
                <c:pt idx="0">
                  <c:v>예체능계열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계열별!$AC$4:$AT$4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계열별!$AC$11:$AT$11</c:f>
              <c:numCache>
                <c:formatCode>#,##0.0</c:formatCode>
                <c:ptCount val="18"/>
                <c:pt idx="0">
                  <c:v>12.101294854313457</c:v>
                </c:pt>
                <c:pt idx="1">
                  <c:v>12.312979677153418</c:v>
                </c:pt>
                <c:pt idx="2">
                  <c:v>7.8174172268689199</c:v>
                </c:pt>
                <c:pt idx="3">
                  <c:v>7.2673016640764487</c:v>
                </c:pt>
                <c:pt idx="4">
                  <c:v>6.4827262611865928</c:v>
                </c:pt>
                <c:pt idx="5">
                  <c:v>8.663520919352079</c:v>
                </c:pt>
                <c:pt idx="6">
                  <c:v>9.0209630169842221</c:v>
                </c:pt>
                <c:pt idx="7">
                  <c:v>13.62292060054013</c:v>
                </c:pt>
                <c:pt idx="8">
                  <c:v>13.064626584394409</c:v>
                </c:pt>
                <c:pt idx="9">
                  <c:v>14.593689939914775</c:v>
                </c:pt>
                <c:pt idx="10">
                  <c:v>14.478068687550621</c:v>
                </c:pt>
                <c:pt idx="11">
                  <c:v>10.338264648914649</c:v>
                </c:pt>
                <c:pt idx="12">
                  <c:v>12.099908972146162</c:v>
                </c:pt>
                <c:pt idx="13">
                  <c:v>8.4936961420538566</c:v>
                </c:pt>
                <c:pt idx="14">
                  <c:v>8.0961736295716253</c:v>
                </c:pt>
                <c:pt idx="15">
                  <c:v>7.3993023944333256</c:v>
                </c:pt>
                <c:pt idx="16">
                  <c:v>8.8769779317258664</c:v>
                </c:pt>
                <c:pt idx="17">
                  <c:v>11.323460059055297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AF8-4908-831A-C28EF11E1F54}"/>
            </c:ext>
          </c:extLst>
        </c:ser>
        <c:ser>
          <c:idx val="7"/>
          <c:order val="7"/>
          <c:tx>
            <c:strRef>
              <c:f>계열별!$AB$12</c:f>
              <c:strCache>
                <c:ptCount val="1"/>
                <c:pt idx="0">
                  <c:v>기타</c:v>
                </c:pt>
              </c:strCache>
            </c:strRef>
          </c:tx>
          <c:invertIfNegative val="0"/>
          <c:dLbls>
            <c:delete val="1"/>
          </c:dLbls>
          <c:cat>
            <c:numRef>
              <c:f>계열별!$AC$4:$AT$4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계열별!$AC$12:$AT$12</c:f>
              <c:numCache>
                <c:formatCode>#,##0.0</c:formatCode>
                <c:ptCount val="18"/>
                <c:pt idx="0">
                  <c:v>14.997444269014022</c:v>
                </c:pt>
                <c:pt idx="1">
                  <c:v>4.0138825591340392</c:v>
                </c:pt>
                <c:pt idx="2">
                  <c:v>4.7969054274505476</c:v>
                </c:pt>
                <c:pt idx="3">
                  <c:v>0.48466586413208412</c:v>
                </c:pt>
                <c:pt idx="4">
                  <c:v>0.15405186167178064</c:v>
                </c:pt>
                <c:pt idx="5">
                  <c:v>0.37847160044033273</c:v>
                </c:pt>
                <c:pt idx="6">
                  <c:v>6.1585622274244001</c:v>
                </c:pt>
                <c:pt idx="7">
                  <c:v>3.0735684261007649E-2</c:v>
                </c:pt>
                <c:pt idx="8">
                  <c:v>0.10154678587898808</c:v>
                </c:pt>
                <c:pt idx="9">
                  <c:v>6.3370171067706232E-2</c:v>
                </c:pt>
                <c:pt idx="10">
                  <c:v>0.12661764463611547</c:v>
                </c:pt>
                <c:pt idx="11">
                  <c:v>8.3642007070444668E-2</c:v>
                </c:pt>
                <c:pt idx="12">
                  <c:v>0.12117677814734525</c:v>
                </c:pt>
                <c:pt idx="13">
                  <c:v>1.1648838587839416E-2</c:v>
                </c:pt>
                <c:pt idx="14">
                  <c:v>6.5577677435978586E-3</c:v>
                </c:pt>
                <c:pt idx="15">
                  <c:v>5.1129754743043142E-3</c:v>
                </c:pt>
                <c:pt idx="16">
                  <c:v>4.9341870837017647E-3</c:v>
                </c:pt>
                <c:pt idx="17">
                  <c:v>1.0985496904553358E-2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AF8-4908-831A-C28EF11E1F5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100"/>
        <c:axId val="124939264"/>
        <c:axId val="124945152"/>
      </c:barChart>
      <c:catAx>
        <c:axId val="124939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4945152"/>
        <c:crosses val="autoZero"/>
        <c:auto val="1"/>
        <c:lblAlgn val="ctr"/>
        <c:lblOffset val="100"/>
        <c:noMultiLvlLbl val="0"/>
      </c:catAx>
      <c:valAx>
        <c:axId val="124945152"/>
        <c:scaling>
          <c:orientation val="minMax"/>
          <c:max val="100"/>
          <c:min val="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(%)</a:t>
                </a:r>
                <a:endParaRPr lang="ko-KR"/>
              </a:p>
            </c:rich>
          </c:tx>
          <c:layout>
            <c:manualLayout>
              <c:xMode val="edge"/>
              <c:yMode val="edge"/>
              <c:x val="2.7210884353741478E-2"/>
              <c:y val="1.8506286714160741E-2"/>
            </c:manualLayout>
          </c:layout>
          <c:overlay val="0"/>
        </c:title>
        <c:numFmt formatCode="#,##0_);\(#,##0\)" sourceLinked="0"/>
        <c:majorTickMark val="out"/>
        <c:minorTickMark val="none"/>
        <c:tickLblPos val="nextTo"/>
        <c:crossAx val="124939264"/>
        <c:crosses val="autoZero"/>
        <c:crossBetween val="between"/>
        <c:majorUnit val="20"/>
      </c:valAx>
    </c:plotArea>
    <c:legend>
      <c:legendPos val="b"/>
      <c:layout>
        <c:manualLayout>
          <c:xMode val="edge"/>
          <c:yMode val="edge"/>
          <c:x val="0.1331014077785731"/>
          <c:y val="0.90645169353831401"/>
          <c:w val="0.7853151992364561"/>
          <c:h val="7.3754164852335408E-2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900"/>
      </a:pPr>
      <a:endParaRPr lang="ko-KR"/>
    </a:p>
  </c:txPr>
  <c:printSettings>
    <c:headerFooter/>
    <c:pageMargins b="0.75000000000000711" l="0.70000000000000062" r="0.70000000000000062" t="0.7500000000000071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631637869910811"/>
          <c:y val="7.3546856465005875E-2"/>
          <c:w val="0.8389284870196998"/>
          <c:h val="0.7830222579905578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계열별!$A$5</c:f>
              <c:strCache>
                <c:ptCount val="1"/>
                <c:pt idx="0">
                  <c:v>인문계열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9.340659744772000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91B-4D6F-864D-905D3B61FFCB}"/>
                </c:ext>
              </c:extLst>
            </c:dLbl>
            <c:dLbl>
              <c:idx val="1"/>
              <c:layout>
                <c:manualLayout>
                  <c:x val="0"/>
                  <c:y val="-7.47252669663123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91B-4D6F-864D-905D3B61FFCB}"/>
                </c:ext>
              </c:extLst>
            </c:dLbl>
            <c:dLbl>
              <c:idx val="8"/>
              <c:layout>
                <c:manualLayout>
                  <c:x val="1.1322908371837105E-16"/>
                  <c:y val="4.718291086980955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A91B-4D6F-864D-905D3B61FFCB}"/>
                </c:ext>
              </c:extLst>
            </c:dLbl>
            <c:dLbl>
              <c:idx val="9"/>
              <c:layout>
                <c:manualLayout>
                  <c:x val="0"/>
                  <c:y val="-1.17957277174524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A91B-4D6F-864D-905D3B61FFCB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계열별!$B$3:$S$3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계열별!$B$5:$S$5</c:f>
              <c:numCache>
                <c:formatCode>#,##0</c:formatCode>
                <c:ptCount val="18"/>
                <c:pt idx="0" formatCode="_(* #,##0_);_(* \(#,##0\);_(* &quot;-&quot;_);_(@_)">
                  <c:v>3038953</c:v>
                </c:pt>
                <c:pt idx="1">
                  <c:v>3867142</c:v>
                </c:pt>
                <c:pt idx="2">
                  <c:v>7527246</c:v>
                </c:pt>
                <c:pt idx="3">
                  <c:v>9965351</c:v>
                </c:pt>
                <c:pt idx="4">
                  <c:v>12544574</c:v>
                </c:pt>
                <c:pt idx="5">
                  <c:v>7635541</c:v>
                </c:pt>
                <c:pt idx="6">
                  <c:v>6072140</c:v>
                </c:pt>
                <c:pt idx="7">
                  <c:v>4640709</c:v>
                </c:pt>
                <c:pt idx="8">
                  <c:v>3677941</c:v>
                </c:pt>
                <c:pt idx="9">
                  <c:v>3967358</c:v>
                </c:pt>
                <c:pt idx="10">
                  <c:v>4190885</c:v>
                </c:pt>
                <c:pt idx="11">
                  <c:v>7025088</c:v>
                </c:pt>
                <c:pt idx="12">
                  <c:v>5661589</c:v>
                </c:pt>
                <c:pt idx="13">
                  <c:v>11409285</c:v>
                </c:pt>
                <c:pt idx="14">
                  <c:v>7905722</c:v>
                </c:pt>
                <c:pt idx="15">
                  <c:v>7517340</c:v>
                </c:pt>
                <c:pt idx="16">
                  <c:v>6614976</c:v>
                </c:pt>
                <c:pt idx="17">
                  <c:v>5046718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91B-4D6F-864D-905D3B61FFCB}"/>
            </c:ext>
          </c:extLst>
        </c:ser>
        <c:ser>
          <c:idx val="2"/>
          <c:order val="2"/>
          <c:tx>
            <c:strRef>
              <c:f>계열별!$A$6</c:f>
              <c:strCache>
                <c:ptCount val="1"/>
                <c:pt idx="0">
                  <c:v>사회계열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9.340659744772000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A91B-4D6F-864D-905D3B61FFCB}"/>
                </c:ext>
              </c:extLst>
            </c:dLbl>
            <c:dLbl>
              <c:idx val="9"/>
              <c:layout>
                <c:manualLayout>
                  <c:x val="0"/>
                  <c:y val="1.651401880443334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A91B-4D6F-864D-905D3B61FFCB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계열별!$B$3:$S$3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계열별!$B$6:$S$6</c:f>
              <c:numCache>
                <c:formatCode>#,##0</c:formatCode>
                <c:ptCount val="18"/>
                <c:pt idx="0" formatCode="_(* #,##0_);_(* \(#,##0\);_(* &quot;-&quot;_);_(@_)">
                  <c:v>1131502</c:v>
                </c:pt>
                <c:pt idx="1">
                  <c:v>1938933</c:v>
                </c:pt>
                <c:pt idx="2">
                  <c:v>3811104</c:v>
                </c:pt>
                <c:pt idx="3">
                  <c:v>4762093</c:v>
                </c:pt>
                <c:pt idx="4">
                  <c:v>4229724</c:v>
                </c:pt>
                <c:pt idx="5">
                  <c:v>3716195</c:v>
                </c:pt>
                <c:pt idx="6">
                  <c:v>4246639</c:v>
                </c:pt>
                <c:pt idx="7">
                  <c:v>3843906</c:v>
                </c:pt>
                <c:pt idx="8">
                  <c:v>4131737</c:v>
                </c:pt>
                <c:pt idx="9">
                  <c:v>3205409</c:v>
                </c:pt>
                <c:pt idx="10">
                  <c:v>3222514</c:v>
                </c:pt>
                <c:pt idx="11">
                  <c:v>4306411</c:v>
                </c:pt>
                <c:pt idx="12">
                  <c:v>4785917</c:v>
                </c:pt>
                <c:pt idx="13">
                  <c:v>7294573</c:v>
                </c:pt>
                <c:pt idx="14">
                  <c:v>5979801</c:v>
                </c:pt>
                <c:pt idx="15">
                  <c:v>6083935</c:v>
                </c:pt>
                <c:pt idx="16">
                  <c:v>5009668</c:v>
                </c:pt>
                <c:pt idx="17">
                  <c:v>5281381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91B-4D6F-864D-905D3B61FFCB}"/>
            </c:ext>
          </c:extLst>
        </c:ser>
        <c:ser>
          <c:idx val="3"/>
          <c:order val="3"/>
          <c:tx>
            <c:strRef>
              <c:f>계열별!$A$7</c:f>
              <c:strCache>
                <c:ptCount val="1"/>
                <c:pt idx="0">
                  <c:v>교육계열</c:v>
                </c:pt>
              </c:strCache>
            </c:strRef>
          </c:tx>
          <c:invertIfNegative val="0"/>
          <c:cat>
            <c:numRef>
              <c:f>계열별!$B$3:$S$3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계열별!$B$7:$S$7</c:f>
              <c:numCache>
                <c:formatCode>#,##0</c:formatCode>
                <c:ptCount val="18"/>
                <c:pt idx="0" formatCode="_(* #,##0_);_(* \(#,##0\);_(* &quot;-&quot;_);_(@_)">
                  <c:v>270642</c:v>
                </c:pt>
                <c:pt idx="1">
                  <c:v>762148</c:v>
                </c:pt>
                <c:pt idx="2">
                  <c:v>1030565</c:v>
                </c:pt>
                <c:pt idx="3">
                  <c:v>2094185</c:v>
                </c:pt>
                <c:pt idx="4">
                  <c:v>2343901</c:v>
                </c:pt>
                <c:pt idx="5">
                  <c:v>1694986</c:v>
                </c:pt>
                <c:pt idx="6">
                  <c:v>1568620</c:v>
                </c:pt>
                <c:pt idx="7">
                  <c:v>1488409</c:v>
                </c:pt>
                <c:pt idx="8">
                  <c:v>1455608</c:v>
                </c:pt>
                <c:pt idx="9">
                  <c:v>1418476</c:v>
                </c:pt>
                <c:pt idx="10">
                  <c:v>1378519</c:v>
                </c:pt>
                <c:pt idx="11">
                  <c:v>1282930</c:v>
                </c:pt>
                <c:pt idx="12">
                  <c:v>1419400</c:v>
                </c:pt>
                <c:pt idx="13">
                  <c:v>1432933</c:v>
                </c:pt>
                <c:pt idx="14">
                  <c:v>1046996</c:v>
                </c:pt>
                <c:pt idx="15">
                  <c:v>1205124</c:v>
                </c:pt>
                <c:pt idx="16">
                  <c:v>1216328</c:v>
                </c:pt>
                <c:pt idx="17">
                  <c:v>1244438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91B-4D6F-864D-905D3B61FFCB}"/>
            </c:ext>
          </c:extLst>
        </c:ser>
        <c:ser>
          <c:idx val="4"/>
          <c:order val="4"/>
          <c:tx>
            <c:strRef>
              <c:f>계열별!$A$8</c:f>
              <c:strCache>
                <c:ptCount val="1"/>
                <c:pt idx="0">
                  <c:v>자연계열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9.340659744772000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A91B-4D6F-864D-905D3B61FFCB}"/>
                </c:ext>
              </c:extLst>
            </c:dLbl>
            <c:dLbl>
              <c:idx val="7"/>
              <c:layout>
                <c:manualLayout>
                  <c:x val="0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A91B-4D6F-864D-905D3B61FFCB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계열별!$B$3:$S$3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계열별!$B$8:$S$8</c:f>
              <c:numCache>
                <c:formatCode>#,##0</c:formatCode>
                <c:ptCount val="18"/>
                <c:pt idx="0" formatCode="_(* #,##0_);_(* \(#,##0\);_(* &quot;-&quot;_);_(@_)">
                  <c:v>2598546</c:v>
                </c:pt>
                <c:pt idx="1">
                  <c:v>2347514</c:v>
                </c:pt>
                <c:pt idx="2">
                  <c:v>6600379</c:v>
                </c:pt>
                <c:pt idx="3">
                  <c:v>7209717</c:v>
                </c:pt>
                <c:pt idx="4">
                  <c:v>7228032</c:v>
                </c:pt>
                <c:pt idx="5">
                  <c:v>2056856</c:v>
                </c:pt>
                <c:pt idx="6">
                  <c:v>2670046</c:v>
                </c:pt>
                <c:pt idx="7">
                  <c:v>193922</c:v>
                </c:pt>
                <c:pt idx="8">
                  <c:v>269590</c:v>
                </c:pt>
                <c:pt idx="9">
                  <c:v>248821</c:v>
                </c:pt>
                <c:pt idx="10">
                  <c:v>398442</c:v>
                </c:pt>
                <c:pt idx="11">
                  <c:v>488284</c:v>
                </c:pt>
                <c:pt idx="12">
                  <c:v>488006</c:v>
                </c:pt>
                <c:pt idx="13">
                  <c:v>474285</c:v>
                </c:pt>
                <c:pt idx="14">
                  <c:v>663703</c:v>
                </c:pt>
                <c:pt idx="15">
                  <c:v>342292</c:v>
                </c:pt>
                <c:pt idx="16">
                  <c:v>265620</c:v>
                </c:pt>
                <c:pt idx="17">
                  <c:v>198475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A91B-4D6F-864D-905D3B61FFCB}"/>
            </c:ext>
          </c:extLst>
        </c:ser>
        <c:ser>
          <c:idx val="5"/>
          <c:order val="5"/>
          <c:tx>
            <c:strRef>
              <c:f>계열별!$A$9</c:f>
              <c:strCache>
                <c:ptCount val="1"/>
                <c:pt idx="0">
                  <c:v>공학계열</c:v>
                </c:pt>
              </c:strCache>
            </c:strRef>
          </c:tx>
          <c:invertIfNegative val="0"/>
          <c:cat>
            <c:numRef>
              <c:f>계열별!$B$3:$S$3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계열별!$B$9:$S$9</c:f>
              <c:numCache>
                <c:formatCode>#,##0</c:formatCode>
                <c:ptCount val="18"/>
                <c:pt idx="0" formatCode="_(* #,##0_);_(* \(#,##0\);_(* &quot;-&quot;_);_(@_)">
                  <c:v>291042</c:v>
                </c:pt>
                <c:pt idx="1">
                  <c:v>548506</c:v>
                </c:pt>
                <c:pt idx="2">
                  <c:v>537092</c:v>
                </c:pt>
                <c:pt idx="3">
                  <c:v>603663</c:v>
                </c:pt>
                <c:pt idx="4">
                  <c:v>529705</c:v>
                </c:pt>
                <c:pt idx="5">
                  <c:v>748561</c:v>
                </c:pt>
                <c:pt idx="6">
                  <c:v>789781</c:v>
                </c:pt>
                <c:pt idx="7">
                  <c:v>818877</c:v>
                </c:pt>
                <c:pt idx="8">
                  <c:v>631988</c:v>
                </c:pt>
                <c:pt idx="9">
                  <c:v>568033</c:v>
                </c:pt>
                <c:pt idx="10">
                  <c:v>643888</c:v>
                </c:pt>
                <c:pt idx="11">
                  <c:v>733089</c:v>
                </c:pt>
                <c:pt idx="12">
                  <c:v>1029503</c:v>
                </c:pt>
                <c:pt idx="13">
                  <c:v>1356142</c:v>
                </c:pt>
                <c:pt idx="14">
                  <c:v>2587789</c:v>
                </c:pt>
                <c:pt idx="15">
                  <c:v>2523388</c:v>
                </c:pt>
                <c:pt idx="16">
                  <c:v>2090429</c:v>
                </c:pt>
                <c:pt idx="17">
                  <c:v>2144883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A91B-4D6F-864D-905D3B61FFCB}"/>
            </c:ext>
          </c:extLst>
        </c:ser>
        <c:ser>
          <c:idx val="6"/>
          <c:order val="6"/>
          <c:tx>
            <c:strRef>
              <c:f>계열별!$A$10</c:f>
              <c:strCache>
                <c:ptCount val="1"/>
                <c:pt idx="0">
                  <c:v>의약계열</c:v>
                </c:pt>
              </c:strCache>
            </c:strRef>
          </c:tx>
          <c:invertIfNegative val="0"/>
          <c:cat>
            <c:numRef>
              <c:f>계열별!$B$3:$S$3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계열별!$B$10:$S$10</c:f>
              <c:numCache>
                <c:formatCode>#,##0</c:formatCode>
                <c:ptCount val="18"/>
                <c:pt idx="0" formatCode="_(* #,##0_);_(* \(#,##0\);_(* &quot;-&quot;_);_(@_)">
                  <c:v>50061</c:v>
                </c:pt>
                <c:pt idx="1">
                  <c:v>77317</c:v>
                </c:pt>
                <c:pt idx="2">
                  <c:v>115665</c:v>
                </c:pt>
                <c:pt idx="3">
                  <c:v>295983</c:v>
                </c:pt>
                <c:pt idx="4">
                  <c:v>125436</c:v>
                </c:pt>
                <c:pt idx="5">
                  <c:v>173293</c:v>
                </c:pt>
                <c:pt idx="6">
                  <c:v>141248</c:v>
                </c:pt>
                <c:pt idx="7">
                  <c:v>169983</c:v>
                </c:pt>
                <c:pt idx="8">
                  <c:v>238133</c:v>
                </c:pt>
                <c:pt idx="9">
                  <c:v>266860</c:v>
                </c:pt>
                <c:pt idx="10">
                  <c:v>325434</c:v>
                </c:pt>
                <c:pt idx="11">
                  <c:v>805431</c:v>
                </c:pt>
                <c:pt idx="12">
                  <c:v>966421</c:v>
                </c:pt>
                <c:pt idx="13">
                  <c:v>354991</c:v>
                </c:pt>
                <c:pt idx="14">
                  <c:v>818293</c:v>
                </c:pt>
                <c:pt idx="15">
                  <c:v>1252789</c:v>
                </c:pt>
                <c:pt idx="16">
                  <c:v>1552264</c:v>
                </c:pt>
                <c:pt idx="17">
                  <c:v>1128722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A91B-4D6F-864D-905D3B61FFCB}"/>
            </c:ext>
          </c:extLst>
        </c:ser>
        <c:ser>
          <c:idx val="7"/>
          <c:order val="7"/>
          <c:tx>
            <c:strRef>
              <c:f>계열별!$A$11</c:f>
              <c:strCache>
                <c:ptCount val="1"/>
                <c:pt idx="0">
                  <c:v>예체능계열</c:v>
                </c:pt>
              </c:strCache>
            </c:strRef>
          </c:tx>
          <c:invertIfNegative val="0"/>
          <c:cat>
            <c:numRef>
              <c:f>계열별!$B$3:$S$3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계열별!$B$11:$S$11</c:f>
              <c:numCache>
                <c:formatCode>#,##0</c:formatCode>
                <c:ptCount val="18"/>
                <c:pt idx="0" formatCode="_(* #,##0_);_(* \(#,##0\);_(* &quot;-&quot;_);_(@_)">
                  <c:v>1225172</c:v>
                </c:pt>
                <c:pt idx="1">
                  <c:v>1404095</c:v>
                </c:pt>
                <c:pt idx="2">
                  <c:v>1755365</c:v>
                </c:pt>
                <c:pt idx="3">
                  <c:v>1964064</c:v>
                </c:pt>
                <c:pt idx="4">
                  <c:v>1874855</c:v>
                </c:pt>
                <c:pt idx="5">
                  <c:v>1526382</c:v>
                </c:pt>
                <c:pt idx="6">
                  <c:v>1647255</c:v>
                </c:pt>
                <c:pt idx="7">
                  <c:v>1760059</c:v>
                </c:pt>
                <c:pt idx="8">
                  <c:v>1565489</c:v>
                </c:pt>
                <c:pt idx="9">
                  <c:v>1654423</c:v>
                </c:pt>
                <c:pt idx="10">
                  <c:v>1722490</c:v>
                </c:pt>
                <c:pt idx="11">
                  <c:v>1689754</c:v>
                </c:pt>
                <c:pt idx="12">
                  <c:v>1978195</c:v>
                </c:pt>
                <c:pt idx="13">
                  <c:v>2072231</c:v>
                </c:pt>
                <c:pt idx="14">
                  <c:v>1674108</c:v>
                </c:pt>
                <c:pt idx="15">
                  <c:v>1512284</c:v>
                </c:pt>
                <c:pt idx="16">
                  <c:v>1631762</c:v>
                </c:pt>
                <c:pt idx="17">
                  <c:v>1921345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91B-4D6F-864D-905D3B61FF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125068032"/>
        <c:axId val="125069568"/>
      </c:barChart>
      <c:lineChart>
        <c:grouping val="standard"/>
        <c:varyColors val="0"/>
        <c:ser>
          <c:idx val="0"/>
          <c:order val="0"/>
          <c:tx>
            <c:strRef>
              <c:f>계열별!$A$4</c:f>
              <c:strCache>
                <c:ptCount val="1"/>
                <c:pt idx="0">
                  <c:v>전 체</c:v>
                </c:pt>
              </c:strCache>
            </c:strRef>
          </c:tx>
          <c:spPr>
            <a:ln>
              <a:solidFill>
                <a:schemeClr val="accent5">
                  <a:lumMod val="50000"/>
                </a:schemeClr>
              </a:solidFill>
              <a:prstDash val="sysDash"/>
            </a:ln>
          </c:spPr>
          <c:marker>
            <c:symbol val="circle"/>
            <c:size val="7"/>
            <c:spPr>
              <a:solidFill>
                <a:schemeClr val="bg1"/>
              </a:solidFill>
              <a:ln w="28575">
                <a:solidFill>
                  <a:schemeClr val="accent5">
                    <a:lumMod val="50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1.5567766241286668E-2"/>
                  <c:y val="-4.9598835247509979E-3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A91B-4D6F-864D-905D3B61FFCB}"/>
                </c:ext>
              </c:extLst>
            </c:dLbl>
            <c:dLbl>
              <c:idx val="6"/>
              <c:layout>
                <c:manualLayout>
                  <c:x val="-8.4436484383564783E-2"/>
                  <c:y val="-4.703337748204092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A91B-4D6F-864D-905D3B61FFCB}"/>
                </c:ext>
              </c:extLst>
            </c:dLbl>
            <c:dLbl>
              <c:idx val="9"/>
              <c:layout>
                <c:manualLayout>
                  <c:x val="-7.5798857287463287E-2"/>
                  <c:y val="-2.711256355934701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A91B-4D6F-864D-905D3B61FFC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rgbClr val="006666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계열별!$B$3:$S$3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계열별!$B$4:$S$4</c:f>
              <c:numCache>
                <c:formatCode>#,##0</c:formatCode>
                <c:ptCount val="18"/>
                <c:pt idx="0" formatCode="_(* #,##0_);_(* \(#,##0\);_(* &quot;-&quot;_);_(@_)">
                  <c:v>10124305</c:v>
                </c:pt>
                <c:pt idx="1">
                  <c:v>11403373</c:v>
                </c:pt>
                <c:pt idx="2">
                  <c:v>22454539</c:v>
                </c:pt>
                <c:pt idx="3">
                  <c:v>27026042</c:v>
                </c:pt>
                <c:pt idx="4">
                  <c:v>28920780</c:v>
                </c:pt>
                <c:pt idx="5">
                  <c:v>17618495</c:v>
                </c:pt>
                <c:pt idx="6">
                  <c:v>18260301</c:v>
                </c:pt>
                <c:pt idx="7">
                  <c:v>12919836</c:v>
                </c:pt>
                <c:pt idx="8">
                  <c:v>11982654</c:v>
                </c:pt>
                <c:pt idx="9">
                  <c:v>11336564</c:v>
                </c:pt>
                <c:pt idx="10">
                  <c:v>11897236</c:v>
                </c:pt>
                <c:pt idx="11">
                  <c:v>16344658</c:v>
                </c:pt>
                <c:pt idx="12">
                  <c:v>16348842</c:v>
                </c:pt>
                <c:pt idx="13">
                  <c:v>24397282</c:v>
                </c:pt>
                <c:pt idx="14">
                  <c:v>20677768</c:v>
                </c:pt>
                <c:pt idx="15">
                  <c:v>20438197</c:v>
                </c:pt>
                <c:pt idx="16">
                  <c:v>18381954</c:v>
                </c:pt>
                <c:pt idx="17">
                  <c:v>16967826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A91B-4D6F-864D-905D3B61FF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5068032"/>
        <c:axId val="125069568"/>
      </c:lineChart>
      <c:catAx>
        <c:axId val="125068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5069568"/>
        <c:crosses val="autoZero"/>
        <c:auto val="1"/>
        <c:lblAlgn val="ctr"/>
        <c:lblOffset val="100"/>
        <c:noMultiLvlLbl val="0"/>
      </c:catAx>
      <c:valAx>
        <c:axId val="125069568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(</a:t>
                </a:r>
                <a:r>
                  <a:rPr lang="ko-KR"/>
                  <a:t>명</a:t>
                </a:r>
                <a:r>
                  <a:rPr lang="en-US"/>
                  <a:t>)</a:t>
                </a:r>
                <a:endParaRPr lang="ko-KR"/>
              </a:p>
            </c:rich>
          </c:tx>
          <c:layout>
            <c:manualLayout>
              <c:xMode val="edge"/>
              <c:yMode val="edge"/>
              <c:x val="8.0905793303201648E-2"/>
              <c:y val="6.8402058024071904E-3"/>
            </c:manualLayout>
          </c:layout>
          <c:overlay val="0"/>
        </c:title>
        <c:numFmt formatCode="#,##0_);\(#,##0\)" sourceLinked="0"/>
        <c:majorTickMark val="out"/>
        <c:minorTickMark val="none"/>
        <c:tickLblPos val="nextTo"/>
        <c:crossAx val="1250680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22796735969111"/>
          <c:y val="0.91051862007009154"/>
          <c:w val="0.83721911293843465"/>
          <c:h val="6.2891807543479589E-2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900"/>
      </a:pPr>
      <a:endParaRPr lang="ko-KR"/>
    </a:p>
  </c:txPr>
  <c:printSettings>
    <c:headerFooter/>
    <c:pageMargins b="0.75000000000000788" l="0.70000000000000062" r="0.70000000000000062" t="0.75000000000000788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0"/>
    <c:plotArea>
      <c:layout>
        <c:manualLayout>
          <c:layoutTarget val="inner"/>
          <c:xMode val="edge"/>
          <c:yMode val="edge"/>
          <c:x val="9.3557233917190397E-2"/>
          <c:y val="8.126984126984127E-2"/>
          <c:w val="0.869027800096423"/>
          <c:h val="0.7539395575553147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주제구분별!$AB$5</c:f>
              <c:strCache>
                <c:ptCount val="1"/>
                <c:pt idx="0">
                  <c:v>학력보완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chemeClr val="tx1"/>
                    </a:solidFill>
                  </a:defRPr>
                </a:pPr>
                <a:endParaRPr lang="ko-K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주제구분별!$AD$4:$AT$4</c:f>
              <c:numCache>
                <c:formatCode>General</c:formatCode>
                <c:ptCount val="1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  <c:pt idx="15">
                  <c:v>2023</c:v>
                </c:pt>
                <c:pt idx="16">
                  <c:v>2024</c:v>
                </c:pt>
              </c:numCache>
            </c:numRef>
          </c:cat>
          <c:val>
            <c:numRef>
              <c:f>주제구분별!$AD$5:$AT$5</c:f>
              <c:numCache>
                <c:formatCode>#,##0.0</c:formatCode>
                <c:ptCount val="17"/>
                <c:pt idx="0">
                  <c:v>55.558929800858046</c:v>
                </c:pt>
                <c:pt idx="1">
                  <c:v>70.074175203507849</c:v>
                </c:pt>
                <c:pt idx="2">
                  <c:v>65.478681636030913</c:v>
                </c:pt>
                <c:pt idx="3">
                  <c:v>64.857718221984328</c:v>
                </c:pt>
                <c:pt idx="4">
                  <c:v>37.707482960377718</c:v>
                </c:pt>
                <c:pt idx="5">
                  <c:v>46.177157758790507</c:v>
                </c:pt>
                <c:pt idx="6">
                  <c:v>15.208327721806993</c:v>
                </c:pt>
                <c:pt idx="7">
                  <c:v>15.49362937459431</c:v>
                </c:pt>
                <c:pt idx="8">
                  <c:v>16.745047264762057</c:v>
                </c:pt>
                <c:pt idx="9">
                  <c:v>16.364078177485929</c:v>
                </c:pt>
                <c:pt idx="10">
                  <c:v>13.93859694096995</c:v>
                </c:pt>
                <c:pt idx="11">
                  <c:v>15.499317933343537</c:v>
                </c:pt>
                <c:pt idx="12">
                  <c:v>14.83038151544914</c:v>
                </c:pt>
                <c:pt idx="13">
                  <c:v>12.870746010884734</c:v>
                </c:pt>
                <c:pt idx="14">
                  <c:v>14.386914853594963</c:v>
                </c:pt>
                <c:pt idx="15">
                  <c:v>14.98022462682694</c:v>
                </c:pt>
                <c:pt idx="16">
                  <c:v>19.519501201862866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347-4FB2-AB5F-3CC9A1D6E2A4}"/>
            </c:ext>
          </c:extLst>
        </c:ser>
        <c:ser>
          <c:idx val="1"/>
          <c:order val="1"/>
          <c:tx>
            <c:strRef>
              <c:f>주제구분별!$AB$6</c:f>
              <c:strCache>
                <c:ptCount val="1"/>
                <c:pt idx="0">
                  <c:v>성인기초/문자해독</c:v>
                </c:pt>
              </c:strCache>
            </c:strRef>
          </c:tx>
          <c:invertIfNegative val="0"/>
          <c:dLbls>
            <c:delete val="1"/>
          </c:dLbls>
          <c:cat>
            <c:numRef>
              <c:f>주제구분별!$AD$4:$AT$4</c:f>
              <c:numCache>
                <c:formatCode>General</c:formatCode>
                <c:ptCount val="1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  <c:pt idx="15">
                  <c:v>2023</c:v>
                </c:pt>
                <c:pt idx="16">
                  <c:v>2024</c:v>
                </c:pt>
              </c:numCache>
            </c:numRef>
          </c:cat>
          <c:val>
            <c:numRef>
              <c:f>주제구분별!$AD$6:$AT$6</c:f>
              <c:numCache>
                <c:formatCode>#,##0.0</c:formatCode>
                <c:ptCount val="17"/>
                <c:pt idx="0">
                  <c:v>1.7536214942719139</c:v>
                </c:pt>
                <c:pt idx="1">
                  <c:v>9.2368852462301726E-2</c:v>
                </c:pt>
                <c:pt idx="2">
                  <c:v>0.11451547363095195</c:v>
                </c:pt>
                <c:pt idx="3">
                  <c:v>0.11727899454993952</c:v>
                </c:pt>
                <c:pt idx="4">
                  <c:v>9.3055621379692199E-2</c:v>
                </c:pt>
                <c:pt idx="5">
                  <c:v>0.10819646401228544</c:v>
                </c:pt>
                <c:pt idx="6">
                  <c:v>0.21020390661305607</c:v>
                </c:pt>
                <c:pt idx="7">
                  <c:v>0.38475616503656035</c:v>
                </c:pt>
                <c:pt idx="8">
                  <c:v>0.45282680007804837</c:v>
                </c:pt>
                <c:pt idx="9">
                  <c:v>0.40991033547624006</c:v>
                </c:pt>
                <c:pt idx="10">
                  <c:v>0.13373176728445466</c:v>
                </c:pt>
                <c:pt idx="11">
                  <c:v>0.16518601133951874</c:v>
                </c:pt>
                <c:pt idx="12">
                  <c:v>8.6120248968717089E-2</c:v>
                </c:pt>
                <c:pt idx="13">
                  <c:v>6.4383157795367477E-2</c:v>
                </c:pt>
                <c:pt idx="14">
                  <c:v>6.2671868756329144E-2</c:v>
                </c:pt>
                <c:pt idx="15">
                  <c:v>7.8256098345148725E-2</c:v>
                </c:pt>
                <c:pt idx="16">
                  <c:v>0.18061830667051865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347-4FB2-AB5F-3CC9A1D6E2A4}"/>
            </c:ext>
          </c:extLst>
        </c:ser>
        <c:ser>
          <c:idx val="2"/>
          <c:order val="2"/>
          <c:tx>
            <c:strRef>
              <c:f>주제구분별!$AB$7</c:f>
              <c:strCache>
                <c:ptCount val="1"/>
                <c:pt idx="0">
                  <c:v>직업능력향상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주제구분별!$AD$4:$AT$4</c:f>
              <c:numCache>
                <c:formatCode>General</c:formatCode>
                <c:ptCount val="1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  <c:pt idx="15">
                  <c:v>2023</c:v>
                </c:pt>
                <c:pt idx="16">
                  <c:v>2024</c:v>
                </c:pt>
              </c:numCache>
            </c:numRef>
          </c:cat>
          <c:val>
            <c:numRef>
              <c:f>주제구분별!$AD$7:$AT$7</c:f>
              <c:numCache>
                <c:formatCode>#,##0.0</c:formatCode>
                <c:ptCount val="17"/>
                <c:pt idx="0">
                  <c:v>18.383595800996773</c:v>
                </c:pt>
                <c:pt idx="1">
                  <c:v>14.102752231965216</c:v>
                </c:pt>
                <c:pt idx="2">
                  <c:v>16.102091456825235</c:v>
                </c:pt>
                <c:pt idx="3">
                  <c:v>13.996787085272249</c:v>
                </c:pt>
                <c:pt idx="4">
                  <c:v>30.498995515791787</c:v>
                </c:pt>
                <c:pt idx="5">
                  <c:v>29.224414208725257</c:v>
                </c:pt>
                <c:pt idx="6">
                  <c:v>47.398674410418209</c:v>
                </c:pt>
                <c:pt idx="7">
                  <c:v>47.935624278227515</c:v>
                </c:pt>
                <c:pt idx="8">
                  <c:v>41.861317062206851</c:v>
                </c:pt>
                <c:pt idx="9">
                  <c:v>47.237829021799691</c:v>
                </c:pt>
                <c:pt idx="10">
                  <c:v>45.091368690614395</c:v>
                </c:pt>
                <c:pt idx="11">
                  <c:v>54.001665683722436</c:v>
                </c:pt>
                <c:pt idx="12">
                  <c:v>52.390381026870124</c:v>
                </c:pt>
                <c:pt idx="13">
                  <c:v>57.384467221026945</c:v>
                </c:pt>
                <c:pt idx="14">
                  <c:v>66.139806754969626</c:v>
                </c:pt>
                <c:pt idx="15">
                  <c:v>60.230495626308276</c:v>
                </c:pt>
                <c:pt idx="16">
                  <c:v>48.917056315876884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347-4FB2-AB5F-3CC9A1D6E2A4}"/>
            </c:ext>
          </c:extLst>
        </c:ser>
        <c:ser>
          <c:idx val="3"/>
          <c:order val="3"/>
          <c:tx>
            <c:strRef>
              <c:f>주제구분별!$AB$8</c:f>
              <c:strCache>
                <c:ptCount val="1"/>
                <c:pt idx="0">
                  <c:v>인문교양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주제구분별!$AD$4:$AT$4</c:f>
              <c:numCache>
                <c:formatCode>General</c:formatCode>
                <c:ptCount val="1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  <c:pt idx="15">
                  <c:v>2023</c:v>
                </c:pt>
                <c:pt idx="16">
                  <c:v>2024</c:v>
                </c:pt>
              </c:numCache>
            </c:numRef>
          </c:cat>
          <c:val>
            <c:numRef>
              <c:f>주제구분별!$AD$8:$AT$8</c:f>
              <c:numCache>
                <c:formatCode>#,##0.0</c:formatCode>
                <c:ptCount val="17"/>
                <c:pt idx="0">
                  <c:v>15.520609559995977</c:v>
                </c:pt>
                <c:pt idx="1">
                  <c:v>6.8391027756125391</c:v>
                </c:pt>
                <c:pt idx="2">
                  <c:v>11.109421793986703</c:v>
                </c:pt>
                <c:pt idx="3">
                  <c:v>12.626028758560453</c:v>
                </c:pt>
                <c:pt idx="4">
                  <c:v>20.485245760208233</c:v>
                </c:pt>
                <c:pt idx="5">
                  <c:v>14.780703779198381</c:v>
                </c:pt>
                <c:pt idx="6">
                  <c:v>21.116692193306477</c:v>
                </c:pt>
                <c:pt idx="7">
                  <c:v>20.009632256760483</c:v>
                </c:pt>
                <c:pt idx="8">
                  <c:v>22.762576032737961</c:v>
                </c:pt>
                <c:pt idx="9">
                  <c:v>18.87941871540583</c:v>
                </c:pt>
                <c:pt idx="10">
                  <c:v>28.253928592448986</c:v>
                </c:pt>
                <c:pt idx="11">
                  <c:v>15.726055704740432</c:v>
                </c:pt>
                <c:pt idx="12">
                  <c:v>20.73672796830401</c:v>
                </c:pt>
                <c:pt idx="13">
                  <c:v>22.797644310546477</c:v>
                </c:pt>
                <c:pt idx="14">
                  <c:v>13.219898995982865</c:v>
                </c:pt>
                <c:pt idx="15">
                  <c:v>15.282085897940991</c:v>
                </c:pt>
                <c:pt idx="16">
                  <c:v>19.915497719036015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347-4FB2-AB5F-3CC9A1D6E2A4}"/>
            </c:ext>
          </c:extLst>
        </c:ser>
        <c:ser>
          <c:idx val="4"/>
          <c:order val="4"/>
          <c:tx>
            <c:strRef>
              <c:f>주제구분별!$AB$9</c:f>
              <c:strCache>
                <c:ptCount val="1"/>
                <c:pt idx="0">
                  <c:v>문화예술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주제구분별!$AD$4:$AT$4</c:f>
              <c:numCache>
                <c:formatCode>General</c:formatCode>
                <c:ptCount val="1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  <c:pt idx="15">
                  <c:v>2023</c:v>
                </c:pt>
                <c:pt idx="16">
                  <c:v>2024</c:v>
                </c:pt>
              </c:numCache>
            </c:numRef>
          </c:cat>
          <c:val>
            <c:numRef>
              <c:f>주제구분별!$AD$9:$AT$9</c:f>
              <c:numCache>
                <c:formatCode>#,##0.0</c:formatCode>
                <c:ptCount val="17"/>
                <c:pt idx="0">
                  <c:v>8.1553852531176521</c:v>
                </c:pt>
                <c:pt idx="1">
                  <c:v>8.5915992307835847</c:v>
                </c:pt>
                <c:pt idx="2">
                  <c:v>7.0951417895376609</c:v>
                </c:pt>
                <c:pt idx="3">
                  <c:v>8.3136208636143287</c:v>
                </c:pt>
                <c:pt idx="4">
                  <c:v>11.176641364656856</c:v>
                </c:pt>
                <c:pt idx="5">
                  <c:v>9.6529953148088854</c:v>
                </c:pt>
                <c:pt idx="6">
                  <c:v>16.01795874189115</c:v>
                </c:pt>
                <c:pt idx="7">
                  <c:v>16.129490178052375</c:v>
                </c:pt>
                <c:pt idx="8">
                  <c:v>18.057076200513666</c:v>
                </c:pt>
                <c:pt idx="9">
                  <c:v>16.954912889010522</c:v>
                </c:pt>
                <c:pt idx="10">
                  <c:v>12.428947733259394</c:v>
                </c:pt>
                <c:pt idx="11">
                  <c:v>14.478780821296089</c:v>
                </c:pt>
                <c:pt idx="12">
                  <c:v>11.766511531899331</c:v>
                </c:pt>
                <c:pt idx="13">
                  <c:v>6.8295185437809343</c:v>
                </c:pt>
                <c:pt idx="14">
                  <c:v>6.1086944215284742</c:v>
                </c:pt>
                <c:pt idx="15">
                  <c:v>9.2778330312435777</c:v>
                </c:pt>
                <c:pt idx="16">
                  <c:v>11.325275259187594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347-4FB2-AB5F-3CC9A1D6E2A4}"/>
            </c:ext>
          </c:extLst>
        </c:ser>
        <c:ser>
          <c:idx val="5"/>
          <c:order val="5"/>
          <c:tx>
            <c:strRef>
              <c:f>주제구분별!$AB$10</c:f>
              <c:strCache>
                <c:ptCount val="1"/>
                <c:pt idx="0">
                  <c:v>시민참여</c:v>
                </c:pt>
              </c:strCache>
            </c:strRef>
          </c:tx>
          <c:invertIfNegative val="0"/>
          <c:dLbls>
            <c:delete val="1"/>
          </c:dLbls>
          <c:cat>
            <c:numRef>
              <c:f>주제구분별!$AD$4:$AT$4</c:f>
              <c:numCache>
                <c:formatCode>General</c:formatCode>
                <c:ptCount val="1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  <c:pt idx="15">
                  <c:v>2023</c:v>
                </c:pt>
                <c:pt idx="16">
                  <c:v>2024</c:v>
                </c:pt>
              </c:numCache>
            </c:numRef>
          </c:cat>
          <c:val>
            <c:numRef>
              <c:f>주제구분별!$AD$10:$AT$10</c:f>
              <c:numCache>
                <c:formatCode>#,##0.0</c:formatCode>
                <c:ptCount val="17"/>
                <c:pt idx="0">
                  <c:v>0.6278580907596375</c:v>
                </c:pt>
                <c:pt idx="1">
                  <c:v>0.30000170566850648</c:v>
                </c:pt>
                <c:pt idx="2">
                  <c:v>0.10014784998854068</c:v>
                </c:pt>
                <c:pt idx="3">
                  <c:v>8.8566076018696593E-2</c:v>
                </c:pt>
                <c:pt idx="4">
                  <c:v>3.8578777585713195E-2</c:v>
                </c:pt>
                <c:pt idx="5">
                  <c:v>5.653247446468708E-2</c:v>
                </c:pt>
                <c:pt idx="6">
                  <c:v>4.8143025964106669E-2</c:v>
                </c:pt>
                <c:pt idx="7">
                  <c:v>4.6867747328763733E-2</c:v>
                </c:pt>
                <c:pt idx="8">
                  <c:v>0.12115663970141217</c:v>
                </c:pt>
                <c:pt idx="9">
                  <c:v>0.15385086082179089</c:v>
                </c:pt>
                <c:pt idx="10">
                  <c:v>0.15342627542283235</c:v>
                </c:pt>
                <c:pt idx="11">
                  <c:v>0.1289938455579912</c:v>
                </c:pt>
                <c:pt idx="12">
                  <c:v>0.18987770850867733</c:v>
                </c:pt>
                <c:pt idx="13">
                  <c:v>5.3240755965537484E-2</c:v>
                </c:pt>
                <c:pt idx="14">
                  <c:v>8.2013105167740588E-2</c:v>
                </c:pt>
                <c:pt idx="15">
                  <c:v>0.15110471933506089</c:v>
                </c:pt>
                <c:pt idx="16">
                  <c:v>0.14205119736612104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347-4FB2-AB5F-3CC9A1D6E2A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100"/>
        <c:axId val="125816832"/>
        <c:axId val="125818368"/>
      </c:barChart>
      <c:catAx>
        <c:axId val="125816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5818368"/>
        <c:crosses val="autoZero"/>
        <c:auto val="1"/>
        <c:lblAlgn val="ctr"/>
        <c:lblOffset val="100"/>
        <c:noMultiLvlLbl val="0"/>
      </c:catAx>
      <c:valAx>
        <c:axId val="125818368"/>
        <c:scaling>
          <c:orientation val="minMax"/>
          <c:max val="100"/>
          <c:min val="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(%)</a:t>
                </a:r>
                <a:endParaRPr lang="ko-KR"/>
              </a:p>
            </c:rich>
          </c:tx>
          <c:layout>
            <c:manualLayout>
              <c:xMode val="edge"/>
              <c:yMode val="edge"/>
              <c:x val="2.7210884353741478E-2"/>
              <c:y val="1.8506286714160741E-2"/>
            </c:manualLayout>
          </c:layout>
          <c:overlay val="0"/>
        </c:title>
        <c:numFmt formatCode="#,##0_);\(#,##0\)" sourceLinked="0"/>
        <c:majorTickMark val="out"/>
        <c:minorTickMark val="none"/>
        <c:tickLblPos val="nextTo"/>
        <c:crossAx val="125816832"/>
        <c:crosses val="autoZero"/>
        <c:crossBetween val="between"/>
        <c:majorUnit val="20"/>
      </c:valAx>
    </c:plotArea>
    <c:legend>
      <c:legendPos val="r"/>
      <c:layout>
        <c:manualLayout>
          <c:xMode val="edge"/>
          <c:yMode val="edge"/>
          <c:x val="0.11854998806967311"/>
          <c:y val="0.9004748958458435"/>
          <c:w val="0.80569243617275366"/>
          <c:h val="8.1588963309201026E-2"/>
        </c:manualLayout>
      </c:layout>
      <c:overlay val="1"/>
    </c:legend>
    <c:plotVisOnly val="1"/>
    <c:dispBlanksAs val="gap"/>
    <c:showDLblsOverMax val="0"/>
  </c:chart>
  <c:txPr>
    <a:bodyPr/>
    <a:lstStyle/>
    <a:p>
      <a:pPr>
        <a:defRPr sz="900"/>
      </a:pPr>
      <a:endParaRPr lang="ko-KR"/>
    </a:p>
  </c:txPr>
  <c:printSettings>
    <c:headerFooter/>
    <c:pageMargins b="0.75000000000000733" l="0.70000000000000062" r="0.70000000000000062" t="0.75000000000000733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631637869910811"/>
          <c:y val="7.3546856465005875E-2"/>
          <c:w val="0.83892848701970002"/>
          <c:h val="0.7592530005090169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주제구분별!$A$5</c:f>
              <c:strCache>
                <c:ptCount val="1"/>
                <c:pt idx="0">
                  <c:v>학력보완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9.3406597447720004E-3"/>
                  <c:y val="8.917398478989767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4CA1-43E3-A697-A12E631457B7}"/>
                </c:ext>
              </c:extLst>
            </c:dLbl>
            <c:dLbl>
              <c:idx val="1"/>
              <c:layout>
                <c:manualLayout>
                  <c:x val="0"/>
                  <c:y val="3.19138036986630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CA1-43E3-A697-A12E631457B7}"/>
                </c:ext>
              </c:extLst>
            </c:dLbl>
            <c:dLbl>
              <c:idx val="3"/>
              <c:layout>
                <c:manualLayout>
                  <c:x val="-6.0931888463938294E-3"/>
                  <c:y val="-1.9796212026003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4CA1-43E3-A697-A12E631457B7}"/>
                </c:ext>
              </c:extLst>
            </c:dLbl>
            <c:dLbl>
              <c:idx val="6"/>
              <c:layout>
                <c:manualLayout>
                  <c:x val="0"/>
                  <c:y val="7.296137585621910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4CA1-43E3-A697-A12E631457B7}"/>
                </c:ext>
              </c:extLst>
            </c:dLbl>
            <c:dLbl>
              <c:idx val="7"/>
              <c:layout>
                <c:manualLayout>
                  <c:x val="0"/>
                  <c:y val="-9.728183447495953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4CA1-43E3-A697-A12E631457B7}"/>
                </c:ext>
              </c:extLst>
            </c:dLbl>
            <c:dLbl>
              <c:idx val="8"/>
              <c:layout>
                <c:manualLayout>
                  <c:x val="0"/>
                  <c:y val="6.275378429201958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4CA1-43E3-A697-A12E631457B7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주제구분별!$C$3:$S$3</c:f>
              <c:numCache>
                <c:formatCode>General</c:formatCode>
                <c:ptCount val="1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  <c:pt idx="15">
                  <c:v>2023</c:v>
                </c:pt>
                <c:pt idx="16">
                  <c:v>2024</c:v>
                </c:pt>
              </c:numCache>
            </c:numRef>
          </c:cat>
          <c:val>
            <c:numRef>
              <c:f>주제구분별!$C$5:$S$5</c:f>
              <c:numCache>
                <c:formatCode>#,##0</c:formatCode>
                <c:ptCount val="17"/>
                <c:pt idx="0">
                  <c:v>6335592</c:v>
                </c:pt>
                <c:pt idx="1">
                  <c:v>15734833</c:v>
                </c:pt>
                <c:pt idx="2">
                  <c:v>17696296</c:v>
                </c:pt>
                <c:pt idx="3">
                  <c:v>18757358</c:v>
                </c:pt>
                <c:pt idx="4">
                  <c:v>6643491</c:v>
                </c:pt>
                <c:pt idx="5">
                  <c:v>8432088</c:v>
                </c:pt>
                <c:pt idx="6">
                  <c:v>1964891</c:v>
                </c:pt>
                <c:pt idx="7">
                  <c:v>1856548</c:v>
                </c:pt>
                <c:pt idx="8">
                  <c:v>1898313</c:v>
                </c:pt>
                <c:pt idx="9">
                  <c:v>1946873</c:v>
                </c:pt>
                <c:pt idx="10">
                  <c:v>2278216</c:v>
                </c:pt>
                <c:pt idx="11">
                  <c:v>2533959</c:v>
                </c:pt>
                <c:pt idx="12">
                  <c:v>3618210</c:v>
                </c:pt>
                <c:pt idx="13">
                  <c:v>2661383</c:v>
                </c:pt>
                <c:pt idx="14">
                  <c:v>2940426</c:v>
                </c:pt>
                <c:pt idx="15">
                  <c:v>2753658</c:v>
                </c:pt>
                <c:pt idx="16" formatCode="_(* #,##0_);_(* \(#,##0\);_(* &quot;-&quot;_);_(@_)">
                  <c:v>3312035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CA1-43E3-A697-A12E631457B7}"/>
            </c:ext>
          </c:extLst>
        </c:ser>
        <c:ser>
          <c:idx val="2"/>
          <c:order val="2"/>
          <c:tx>
            <c:strRef>
              <c:f>주제구분별!$A$6</c:f>
              <c:strCache>
                <c:ptCount val="1"/>
                <c:pt idx="0">
                  <c:v>성인기초/문자해독</c:v>
                </c:pt>
              </c:strCache>
            </c:strRef>
          </c:tx>
          <c:invertIfNegative val="0"/>
          <c:cat>
            <c:numRef>
              <c:f>주제구분별!$C$3:$S$3</c:f>
              <c:numCache>
                <c:formatCode>General</c:formatCode>
                <c:ptCount val="1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  <c:pt idx="15">
                  <c:v>2023</c:v>
                </c:pt>
                <c:pt idx="16">
                  <c:v>2024</c:v>
                </c:pt>
              </c:numCache>
            </c:numRef>
          </c:cat>
          <c:val>
            <c:numRef>
              <c:f>주제구분별!$C$6:$S$6</c:f>
              <c:numCache>
                <c:formatCode>#,##0</c:formatCode>
                <c:ptCount val="17"/>
                <c:pt idx="0">
                  <c:v>199972</c:v>
                </c:pt>
                <c:pt idx="1">
                  <c:v>20741</c:v>
                </c:pt>
                <c:pt idx="2">
                  <c:v>30949</c:v>
                </c:pt>
                <c:pt idx="3">
                  <c:v>33918</c:v>
                </c:pt>
                <c:pt idx="4">
                  <c:v>16395</c:v>
                </c:pt>
                <c:pt idx="5">
                  <c:v>19757</c:v>
                </c:pt>
                <c:pt idx="6">
                  <c:v>27158</c:v>
                </c:pt>
                <c:pt idx="7">
                  <c:v>46104</c:v>
                </c:pt>
                <c:pt idx="8">
                  <c:v>51335</c:v>
                </c:pt>
                <c:pt idx="9">
                  <c:v>48768</c:v>
                </c:pt>
                <c:pt idx="10">
                  <c:v>21858</c:v>
                </c:pt>
                <c:pt idx="11">
                  <c:v>27006</c:v>
                </c:pt>
                <c:pt idx="12">
                  <c:v>21011</c:v>
                </c:pt>
                <c:pt idx="13">
                  <c:v>13313</c:v>
                </c:pt>
                <c:pt idx="14">
                  <c:v>12809</c:v>
                </c:pt>
                <c:pt idx="15">
                  <c:v>14385</c:v>
                </c:pt>
                <c:pt idx="16" formatCode="_(* #,##0_);_(* \(#,##0\);_(* &quot;-&quot;_);_(@_)">
                  <c:v>30647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CA1-43E3-A697-A12E631457B7}"/>
            </c:ext>
          </c:extLst>
        </c:ser>
        <c:ser>
          <c:idx val="3"/>
          <c:order val="3"/>
          <c:tx>
            <c:strRef>
              <c:f>주제구분별!$A$7</c:f>
              <c:strCache>
                <c:ptCount val="1"/>
                <c:pt idx="0">
                  <c:v>직업능력향상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6.2271064965146701E-3"/>
                  <c:y val="-8.917398478989767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4CA1-43E3-A697-A12E631457B7}"/>
                </c:ext>
              </c:extLst>
            </c:dLbl>
            <c:dLbl>
              <c:idx val="8"/>
              <c:layout>
                <c:manualLayout>
                  <c:x val="0"/>
                  <c:y val="8.367171238935947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4CA1-43E3-A697-A12E631457B7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주제구분별!$C$3:$S$3</c:f>
              <c:numCache>
                <c:formatCode>General</c:formatCode>
                <c:ptCount val="1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  <c:pt idx="15">
                  <c:v>2023</c:v>
                </c:pt>
                <c:pt idx="16">
                  <c:v>2024</c:v>
                </c:pt>
              </c:numCache>
            </c:numRef>
          </c:cat>
          <c:val>
            <c:numRef>
              <c:f>주제구분별!$C$7:$S$7</c:f>
              <c:numCache>
                <c:formatCode>#,##0</c:formatCode>
                <c:ptCount val="17"/>
                <c:pt idx="0">
                  <c:v>2096350</c:v>
                </c:pt>
                <c:pt idx="1">
                  <c:v>3166708</c:v>
                </c:pt>
                <c:pt idx="2">
                  <c:v>4351758</c:v>
                </c:pt>
                <c:pt idx="3">
                  <c:v>4047980</c:v>
                </c:pt>
                <c:pt idx="4">
                  <c:v>5373464</c:v>
                </c:pt>
                <c:pt idx="5">
                  <c:v>5336466</c:v>
                </c:pt>
                <c:pt idx="6">
                  <c:v>6123831</c:v>
                </c:pt>
                <c:pt idx="7">
                  <c:v>5743960</c:v>
                </c:pt>
                <c:pt idx="8">
                  <c:v>4745635</c:v>
                </c:pt>
                <c:pt idx="9">
                  <c:v>5619996</c:v>
                </c:pt>
                <c:pt idx="10">
                  <c:v>7370030</c:v>
                </c:pt>
                <c:pt idx="11">
                  <c:v>8828647</c:v>
                </c:pt>
                <c:pt idx="12">
                  <c:v>12781829</c:v>
                </c:pt>
                <c:pt idx="13">
                  <c:v>11865827</c:v>
                </c:pt>
                <c:pt idx="14">
                  <c:v>13517784</c:v>
                </c:pt>
                <c:pt idx="15">
                  <c:v>11071542</c:v>
                </c:pt>
                <c:pt idx="16" formatCode="_(* #,##0_);_(* \(#,##0\);_(* &quot;-&quot;_);_(@_)">
                  <c:v>8300161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CA1-43E3-A697-A12E631457B7}"/>
            </c:ext>
          </c:extLst>
        </c:ser>
        <c:ser>
          <c:idx val="4"/>
          <c:order val="4"/>
          <c:tx>
            <c:strRef>
              <c:f>주제구분별!$A$8</c:f>
              <c:strCache>
                <c:ptCount val="1"/>
                <c:pt idx="0">
                  <c:v>인문교양</c:v>
                </c:pt>
              </c:strCache>
            </c:strRef>
          </c:tx>
          <c:invertIfNegative val="0"/>
          <c:cat>
            <c:numRef>
              <c:f>주제구분별!$C$3:$S$3</c:f>
              <c:numCache>
                <c:formatCode>General</c:formatCode>
                <c:ptCount val="1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  <c:pt idx="15">
                  <c:v>2023</c:v>
                </c:pt>
                <c:pt idx="16">
                  <c:v>2024</c:v>
                </c:pt>
              </c:numCache>
            </c:numRef>
          </c:cat>
          <c:val>
            <c:numRef>
              <c:f>주제구분별!$C$8:$S$8</c:f>
              <c:numCache>
                <c:formatCode>#,##0</c:formatCode>
                <c:ptCount val="17"/>
                <c:pt idx="0">
                  <c:v>1769873</c:v>
                </c:pt>
                <c:pt idx="1">
                  <c:v>1535689</c:v>
                </c:pt>
                <c:pt idx="2">
                  <c:v>3002437</c:v>
                </c:pt>
                <c:pt idx="3">
                  <c:v>3651546</c:v>
                </c:pt>
                <c:pt idx="4">
                  <c:v>3609192</c:v>
                </c:pt>
                <c:pt idx="5">
                  <c:v>2699001</c:v>
                </c:pt>
                <c:pt idx="6">
                  <c:v>2728242</c:v>
                </c:pt>
                <c:pt idx="7">
                  <c:v>2397685</c:v>
                </c:pt>
                <c:pt idx="8">
                  <c:v>2580494</c:v>
                </c:pt>
                <c:pt idx="9">
                  <c:v>2246129</c:v>
                </c:pt>
                <c:pt idx="10">
                  <c:v>4618008</c:v>
                </c:pt>
                <c:pt idx="11">
                  <c:v>2571028</c:v>
                </c:pt>
                <c:pt idx="12">
                  <c:v>5059198</c:v>
                </c:pt>
                <c:pt idx="13">
                  <c:v>4714044</c:v>
                </c:pt>
                <c:pt idx="14">
                  <c:v>2701909</c:v>
                </c:pt>
                <c:pt idx="15">
                  <c:v>2809146</c:v>
                </c:pt>
                <c:pt idx="16" formatCode="_(* #,##0_);_(* \(#,##0\);_(* &quot;-&quot;_);_(@_)">
                  <c:v>3379227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4CA1-43E3-A697-A12E631457B7}"/>
            </c:ext>
          </c:extLst>
        </c:ser>
        <c:ser>
          <c:idx val="5"/>
          <c:order val="5"/>
          <c:tx>
            <c:strRef>
              <c:f>주제구분별!$A$9</c:f>
              <c:strCache>
                <c:ptCount val="1"/>
                <c:pt idx="0">
                  <c:v>문화예술</c:v>
                </c:pt>
              </c:strCache>
            </c:strRef>
          </c:tx>
          <c:invertIfNegative val="0"/>
          <c:cat>
            <c:numRef>
              <c:f>주제구분별!$C$3:$S$3</c:f>
              <c:numCache>
                <c:formatCode>General</c:formatCode>
                <c:ptCount val="1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  <c:pt idx="15">
                  <c:v>2023</c:v>
                </c:pt>
                <c:pt idx="16">
                  <c:v>2024</c:v>
                </c:pt>
              </c:numCache>
            </c:numRef>
          </c:cat>
          <c:val>
            <c:numRef>
              <c:f>주제구분별!$C$9:$S$9</c:f>
              <c:numCache>
                <c:formatCode>#,##0</c:formatCode>
                <c:ptCount val="17"/>
                <c:pt idx="0">
                  <c:v>929989</c:v>
                </c:pt>
                <c:pt idx="1">
                  <c:v>1929204</c:v>
                </c:pt>
                <c:pt idx="2">
                  <c:v>1917536</c:v>
                </c:pt>
                <c:pt idx="3">
                  <c:v>2404364</c:v>
                </c:pt>
                <c:pt idx="4">
                  <c:v>1969156</c:v>
                </c:pt>
                <c:pt idx="5">
                  <c:v>1762666</c:v>
                </c:pt>
                <c:pt idx="6">
                  <c:v>2069494</c:v>
                </c:pt>
                <c:pt idx="7">
                  <c:v>1932741</c:v>
                </c:pt>
                <c:pt idx="8">
                  <c:v>2047052</c:v>
                </c:pt>
                <c:pt idx="9">
                  <c:v>2017166</c:v>
                </c:pt>
                <c:pt idx="10">
                  <c:v>2031469</c:v>
                </c:pt>
                <c:pt idx="11">
                  <c:v>2367113</c:v>
                </c:pt>
                <c:pt idx="12">
                  <c:v>2870709</c:v>
                </c:pt>
                <c:pt idx="13">
                  <c:v>1412192</c:v>
                </c:pt>
                <c:pt idx="14">
                  <c:v>1248507</c:v>
                </c:pt>
                <c:pt idx="15">
                  <c:v>1705447</c:v>
                </c:pt>
                <c:pt idx="16" formatCode="_(* #,##0_);_(* \(#,##0\);_(* &quot;-&quot;_);_(@_)">
                  <c:v>1921653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4CA1-43E3-A697-A12E631457B7}"/>
            </c:ext>
          </c:extLst>
        </c:ser>
        <c:ser>
          <c:idx val="6"/>
          <c:order val="6"/>
          <c:tx>
            <c:strRef>
              <c:f>주제구분별!$A$10</c:f>
              <c:strCache>
                <c:ptCount val="1"/>
                <c:pt idx="0">
                  <c:v>시민참여</c:v>
                </c:pt>
              </c:strCache>
            </c:strRef>
          </c:tx>
          <c:invertIfNegative val="0"/>
          <c:cat>
            <c:numRef>
              <c:f>주제구분별!$C$3:$S$3</c:f>
              <c:numCache>
                <c:formatCode>General</c:formatCode>
                <c:ptCount val="1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  <c:pt idx="15">
                  <c:v>2023</c:v>
                </c:pt>
                <c:pt idx="16">
                  <c:v>2024</c:v>
                </c:pt>
              </c:numCache>
            </c:numRef>
          </c:cat>
          <c:val>
            <c:numRef>
              <c:f>주제구분별!$C$10:$S$10</c:f>
              <c:numCache>
                <c:formatCode>#,##0</c:formatCode>
                <c:ptCount val="17"/>
                <c:pt idx="0">
                  <c:v>71597</c:v>
                </c:pt>
                <c:pt idx="1">
                  <c:v>67364</c:v>
                </c:pt>
                <c:pt idx="2">
                  <c:v>27066</c:v>
                </c:pt>
                <c:pt idx="3">
                  <c:v>25614</c:v>
                </c:pt>
                <c:pt idx="4">
                  <c:v>6797</c:v>
                </c:pt>
                <c:pt idx="5">
                  <c:v>10323</c:v>
                </c:pt>
                <c:pt idx="6">
                  <c:v>6220</c:v>
                </c:pt>
                <c:pt idx="7">
                  <c:v>5616</c:v>
                </c:pt>
                <c:pt idx="8">
                  <c:v>13735</c:v>
                </c:pt>
                <c:pt idx="9">
                  <c:v>18304</c:v>
                </c:pt>
                <c:pt idx="10">
                  <c:v>25077</c:v>
                </c:pt>
                <c:pt idx="11">
                  <c:v>21089</c:v>
                </c:pt>
                <c:pt idx="12">
                  <c:v>46325</c:v>
                </c:pt>
                <c:pt idx="13">
                  <c:v>11009</c:v>
                </c:pt>
                <c:pt idx="14">
                  <c:v>16762</c:v>
                </c:pt>
                <c:pt idx="15">
                  <c:v>27776</c:v>
                </c:pt>
                <c:pt idx="16" formatCode="_(* #,##0_);_(* \(#,##0\);_(* &quot;-&quot;_);_(@_)">
                  <c:v>24103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4CA1-43E3-A697-A12E631457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128511360"/>
        <c:axId val="176952448"/>
      </c:barChart>
      <c:lineChart>
        <c:grouping val="standard"/>
        <c:varyColors val="0"/>
        <c:ser>
          <c:idx val="0"/>
          <c:order val="0"/>
          <c:tx>
            <c:strRef>
              <c:f>주제구분별!$A$4</c:f>
              <c:strCache>
                <c:ptCount val="1"/>
                <c:pt idx="0">
                  <c:v>전 체</c:v>
                </c:pt>
              </c:strCache>
            </c:strRef>
          </c:tx>
          <c:spPr>
            <a:ln>
              <a:solidFill>
                <a:schemeClr val="accent5">
                  <a:lumMod val="50000"/>
                </a:schemeClr>
              </a:solidFill>
              <a:prstDash val="sysDash"/>
            </a:ln>
          </c:spPr>
          <c:marker>
            <c:symbol val="circle"/>
            <c:size val="7"/>
            <c:spPr>
              <a:solidFill>
                <a:sysClr val="window" lastClr="FFFFFF"/>
              </a:solidFill>
              <a:ln w="28575">
                <a:solidFill>
                  <a:schemeClr val="accent5">
                    <a:lumMod val="50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9.3406597447720004E-3"/>
                  <c:y val="0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4CA1-43E3-A697-A12E631457B7}"/>
                </c:ext>
              </c:extLst>
            </c:dLbl>
            <c:dLbl>
              <c:idx val="5"/>
              <c:layout>
                <c:manualLayout>
                  <c:x val="0"/>
                  <c:y val="-4.8640917237478872E-3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4CA1-43E3-A697-A12E631457B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rgbClr val="006666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주제구분별!$C$3:$S$3</c:f>
              <c:numCache>
                <c:formatCode>General</c:formatCode>
                <c:ptCount val="1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  <c:pt idx="15">
                  <c:v>2023</c:v>
                </c:pt>
                <c:pt idx="16">
                  <c:v>2024</c:v>
                </c:pt>
              </c:numCache>
            </c:numRef>
          </c:cat>
          <c:val>
            <c:numRef>
              <c:f>주제구분별!$C$4:$S$4</c:f>
              <c:numCache>
                <c:formatCode>#,##0</c:formatCode>
                <c:ptCount val="17"/>
                <c:pt idx="0">
                  <c:v>11403373</c:v>
                </c:pt>
                <c:pt idx="1">
                  <c:v>22454539</c:v>
                </c:pt>
                <c:pt idx="2">
                  <c:v>27026042</c:v>
                </c:pt>
                <c:pt idx="3">
                  <c:v>28920780</c:v>
                </c:pt>
                <c:pt idx="4">
                  <c:v>17618495</c:v>
                </c:pt>
                <c:pt idx="5">
                  <c:v>18260301</c:v>
                </c:pt>
                <c:pt idx="6">
                  <c:v>12919836</c:v>
                </c:pt>
                <c:pt idx="7">
                  <c:v>11982654</c:v>
                </c:pt>
                <c:pt idx="8">
                  <c:v>11336564</c:v>
                </c:pt>
                <c:pt idx="9">
                  <c:v>11897236</c:v>
                </c:pt>
                <c:pt idx="10">
                  <c:v>16344658</c:v>
                </c:pt>
                <c:pt idx="11">
                  <c:v>16348842</c:v>
                </c:pt>
                <c:pt idx="12">
                  <c:v>24397282</c:v>
                </c:pt>
                <c:pt idx="13">
                  <c:v>20677768</c:v>
                </c:pt>
                <c:pt idx="14">
                  <c:v>20438197</c:v>
                </c:pt>
                <c:pt idx="15">
                  <c:v>18381954</c:v>
                </c:pt>
                <c:pt idx="16" formatCode="_(* #,##0_);_(* \(#,##0\);_(* &quot;-&quot;_);_(@_)">
                  <c:v>16967826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4CA1-43E3-A697-A12E631457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8511360"/>
        <c:axId val="176952448"/>
      </c:lineChart>
      <c:catAx>
        <c:axId val="128511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76952448"/>
        <c:crosses val="autoZero"/>
        <c:auto val="1"/>
        <c:lblAlgn val="ctr"/>
        <c:lblOffset val="100"/>
        <c:noMultiLvlLbl val="0"/>
      </c:catAx>
      <c:valAx>
        <c:axId val="176952448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(</a:t>
                </a:r>
                <a:r>
                  <a:rPr lang="ko-KR"/>
                  <a:t>명</a:t>
                </a:r>
                <a:r>
                  <a:rPr lang="en-US"/>
                  <a:t>)</a:t>
                </a:r>
                <a:endParaRPr lang="ko-KR"/>
              </a:p>
            </c:rich>
          </c:tx>
          <c:layout>
            <c:manualLayout>
              <c:xMode val="edge"/>
              <c:yMode val="edge"/>
              <c:x val="9.0045576572792843E-2"/>
              <c:y val="9.3311082079264741E-3"/>
            </c:manualLayout>
          </c:layout>
          <c:overlay val="0"/>
        </c:title>
        <c:numFmt formatCode="#,##0_);\(#,##0\)" sourceLinked="0"/>
        <c:majorTickMark val="out"/>
        <c:minorTickMark val="none"/>
        <c:tickLblPos val="nextTo"/>
        <c:crossAx val="12851136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227967359691111"/>
          <c:y val="0.89269167219680612"/>
          <c:w val="0.83721911293843465"/>
          <c:h val="9.3064644697190765E-2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900"/>
      </a:pPr>
      <a:endParaRPr lang="ko-KR"/>
    </a:p>
  </c:txPr>
  <c:printSettings>
    <c:headerFooter/>
    <c:pageMargins b="0.7500000000000081" l="0.70000000000000062" r="0.70000000000000062" t="0.750000000000008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0"/>
    <c:plotArea>
      <c:layout>
        <c:manualLayout>
          <c:layoutTarget val="inner"/>
          <c:xMode val="edge"/>
          <c:yMode val="edge"/>
          <c:x val="9.3557233917190452E-2"/>
          <c:y val="8.126984126984127E-2"/>
          <c:w val="0.86902780009642322"/>
          <c:h val="0.7539395575553149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교육기간별!$AA$5</c:f>
              <c:strCache>
                <c:ptCount val="1"/>
                <c:pt idx="0">
                  <c:v>1개월 미만</c:v>
                </c:pt>
              </c:strCache>
            </c:strRef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77E-42B3-AE72-37C78737C368}"/>
                </c:ext>
              </c:extLst>
            </c:dLbl>
            <c:dLbl>
              <c:idx val="3"/>
              <c:layout>
                <c:manualLayout>
                  <c:x val="0"/>
                  <c:y val="-9.8981079415949458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77E-42B3-AE72-37C78737C36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chemeClr val="tx1"/>
                    </a:solidFill>
                  </a:defRPr>
                </a:pPr>
                <a:endParaRPr lang="ko-K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교육기간별!$AB$4:$AS$4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교육기간별!$AB$5:$AS$5</c:f>
              <c:numCache>
                <c:formatCode>#,##0.0</c:formatCode>
                <c:ptCount val="18"/>
                <c:pt idx="0">
                  <c:v>0</c:v>
                </c:pt>
                <c:pt idx="1">
                  <c:v>4.3002013527050282</c:v>
                </c:pt>
                <c:pt idx="2">
                  <c:v>2.6534902364283677</c:v>
                </c:pt>
                <c:pt idx="3">
                  <c:v>2.1814774061255435</c:v>
                </c:pt>
                <c:pt idx="4">
                  <c:v>3.2206254464782766</c:v>
                </c:pt>
                <c:pt idx="5">
                  <c:v>3.4826754498610697</c:v>
                </c:pt>
                <c:pt idx="6">
                  <c:v>7.2720268959421865</c:v>
                </c:pt>
                <c:pt idx="7">
                  <c:v>6.1114862448718386</c:v>
                </c:pt>
                <c:pt idx="8">
                  <c:v>4.5131404111309568</c:v>
                </c:pt>
                <c:pt idx="9">
                  <c:v>4.7291136891213243</c:v>
                </c:pt>
                <c:pt idx="10">
                  <c:v>4.0505374525646127</c:v>
                </c:pt>
                <c:pt idx="11">
                  <c:v>3.6254964771976264</c:v>
                </c:pt>
                <c:pt idx="12">
                  <c:v>3.9804898720043904</c:v>
                </c:pt>
                <c:pt idx="13">
                  <c:v>2.0660580141673157</c:v>
                </c:pt>
                <c:pt idx="14">
                  <c:v>2.8297348147053398</c:v>
                </c:pt>
                <c:pt idx="15">
                  <c:v>1.7486914330065415</c:v>
                </c:pt>
                <c:pt idx="16">
                  <c:v>3.2333504914657056</c:v>
                </c:pt>
                <c:pt idx="17">
                  <c:v>2.8311994712817068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77E-42B3-AE72-37C78737C368}"/>
            </c:ext>
          </c:extLst>
        </c:ser>
        <c:ser>
          <c:idx val="1"/>
          <c:order val="1"/>
          <c:tx>
            <c:strRef>
              <c:f>교육기간별!$AA$6</c:f>
              <c:strCache>
                <c:ptCount val="1"/>
                <c:pt idx="0">
                  <c:v>1~3개월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chemeClr val="tx1"/>
                    </a:solidFill>
                  </a:defRPr>
                </a:pPr>
                <a:endParaRPr lang="ko-K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교육기간별!$AB$4:$AS$4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교육기간별!$AB$6:$AS$6</c:f>
              <c:numCache>
                <c:formatCode>#,##0.0</c:formatCode>
                <c:ptCount val="18"/>
                <c:pt idx="0">
                  <c:v>26.314290215476522</c:v>
                </c:pt>
                <c:pt idx="1">
                  <c:v>30.987875254102448</c:v>
                </c:pt>
                <c:pt idx="2">
                  <c:v>17.235521958388901</c:v>
                </c:pt>
                <c:pt idx="3">
                  <c:v>18.971571937910849</c:v>
                </c:pt>
                <c:pt idx="4">
                  <c:v>26.955151278769108</c:v>
                </c:pt>
                <c:pt idx="5">
                  <c:v>34.065633869408259</c:v>
                </c:pt>
                <c:pt idx="6">
                  <c:v>47.205558112103404</c:v>
                </c:pt>
                <c:pt idx="7">
                  <c:v>53.04881578992179</c:v>
                </c:pt>
                <c:pt idx="8">
                  <c:v>51.1917309804656</c:v>
                </c:pt>
                <c:pt idx="9">
                  <c:v>37.567732162937553</c:v>
                </c:pt>
                <c:pt idx="10">
                  <c:v>42.767908445289308</c:v>
                </c:pt>
                <c:pt idx="11">
                  <c:v>35.147238932744877</c:v>
                </c:pt>
                <c:pt idx="12">
                  <c:v>43.656737278395617</c:v>
                </c:pt>
                <c:pt idx="13">
                  <c:v>21.952736374486307</c:v>
                </c:pt>
                <c:pt idx="14">
                  <c:v>27.988697813032822</c:v>
                </c:pt>
                <c:pt idx="15">
                  <c:v>34.786835648956703</c:v>
                </c:pt>
                <c:pt idx="16">
                  <c:v>48.063949023047279</c:v>
                </c:pt>
                <c:pt idx="17">
                  <c:v>50.196572029911202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77E-42B3-AE72-37C78737C368}"/>
            </c:ext>
          </c:extLst>
        </c:ser>
        <c:ser>
          <c:idx val="2"/>
          <c:order val="2"/>
          <c:tx>
            <c:strRef>
              <c:f>교육기간별!$AA$7</c:f>
              <c:strCache>
                <c:ptCount val="1"/>
                <c:pt idx="0">
                  <c:v>4~6개월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교육기간별!$AB$4:$AS$4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교육기간별!$AB$7:$AS$7</c:f>
              <c:numCache>
                <c:formatCode>#,##0.0</c:formatCode>
                <c:ptCount val="18"/>
                <c:pt idx="0">
                  <c:v>73.685709784523482</c:v>
                </c:pt>
                <c:pt idx="1">
                  <c:v>5.5209980415443747</c:v>
                </c:pt>
                <c:pt idx="2">
                  <c:v>3.3758742497452294</c:v>
                </c:pt>
                <c:pt idx="3">
                  <c:v>4.5426703621640199</c:v>
                </c:pt>
                <c:pt idx="4">
                  <c:v>6.271417990801079</c:v>
                </c:pt>
                <c:pt idx="5">
                  <c:v>16.947247764352177</c:v>
                </c:pt>
                <c:pt idx="6">
                  <c:v>24.948477026747806</c:v>
                </c:pt>
                <c:pt idx="7">
                  <c:v>14.56080402258976</c:v>
                </c:pt>
                <c:pt idx="8">
                  <c:v>17.221986047498326</c:v>
                </c:pt>
                <c:pt idx="9">
                  <c:v>17.070816166168161</c:v>
                </c:pt>
                <c:pt idx="10">
                  <c:v>15.406090960959334</c:v>
                </c:pt>
                <c:pt idx="11">
                  <c:v>12.046516972089597</c:v>
                </c:pt>
                <c:pt idx="12">
                  <c:v>14.231754151150277</c:v>
                </c:pt>
                <c:pt idx="13">
                  <c:v>11.433363765685046</c:v>
                </c:pt>
                <c:pt idx="14">
                  <c:v>13.31550871448021</c:v>
                </c:pt>
                <c:pt idx="15">
                  <c:v>13.730007593135539</c:v>
                </c:pt>
                <c:pt idx="16">
                  <c:v>17.128614292038812</c:v>
                </c:pt>
                <c:pt idx="17">
                  <c:v>17.009185502020117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77E-42B3-AE72-37C78737C368}"/>
            </c:ext>
          </c:extLst>
        </c:ser>
        <c:ser>
          <c:idx val="3"/>
          <c:order val="3"/>
          <c:tx>
            <c:strRef>
              <c:f>교육기간별!$AA$8</c:f>
              <c:strCache>
                <c:ptCount val="1"/>
                <c:pt idx="0">
                  <c:v>7~9개월</c:v>
                </c:pt>
              </c:strCache>
            </c:strRef>
          </c:tx>
          <c:invertIfNegative val="0"/>
          <c:dLbls>
            <c:delete val="1"/>
          </c:dLbls>
          <c:cat>
            <c:numRef>
              <c:f>교육기간별!$AB$4:$AS$4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교육기간별!$AB$8:$AS$8</c:f>
              <c:numCache>
                <c:formatCode>#,##0.0</c:formatCode>
                <c:ptCount val="18"/>
                <c:pt idx="0">
                  <c:v>0</c:v>
                </c:pt>
                <c:pt idx="1">
                  <c:v>0.26819257775747579</c:v>
                </c:pt>
                <c:pt idx="2">
                  <c:v>0.43871753501597166</c:v>
                </c:pt>
                <c:pt idx="3">
                  <c:v>0.14590001747203679</c:v>
                </c:pt>
                <c:pt idx="4">
                  <c:v>0.18497080645819372</c:v>
                </c:pt>
                <c:pt idx="5">
                  <c:v>0.80133972850689006</c:v>
                </c:pt>
                <c:pt idx="6">
                  <c:v>4.0987878567828639</c:v>
                </c:pt>
                <c:pt idx="7">
                  <c:v>0.97108817789947166</c:v>
                </c:pt>
                <c:pt idx="8">
                  <c:v>0.53589129753725673</c:v>
                </c:pt>
                <c:pt idx="9">
                  <c:v>0.77965422327258949</c:v>
                </c:pt>
                <c:pt idx="10">
                  <c:v>0.41467614830873317</c:v>
                </c:pt>
                <c:pt idx="11">
                  <c:v>0.32190945812387145</c:v>
                </c:pt>
                <c:pt idx="12">
                  <c:v>0.72132937611116432</c:v>
                </c:pt>
                <c:pt idx="13">
                  <c:v>0.46404759349832497</c:v>
                </c:pt>
                <c:pt idx="14">
                  <c:v>0.28486633567027153</c:v>
                </c:pt>
                <c:pt idx="15">
                  <c:v>0.40721302373198576</c:v>
                </c:pt>
                <c:pt idx="16">
                  <c:v>0.81162209414733599</c:v>
                </c:pt>
                <c:pt idx="17">
                  <c:v>0.81531364124078132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77E-42B3-AE72-37C78737C368}"/>
            </c:ext>
          </c:extLst>
        </c:ser>
        <c:ser>
          <c:idx val="4"/>
          <c:order val="4"/>
          <c:tx>
            <c:strRef>
              <c:f>교육기간별!$AA$9</c:f>
              <c:strCache>
                <c:ptCount val="1"/>
                <c:pt idx="0">
                  <c:v>10~12개월</c:v>
                </c:pt>
              </c:strCache>
            </c:strRef>
          </c:tx>
          <c:invertIfNegative val="0"/>
          <c:dLbls>
            <c:delete val="1"/>
          </c:dLbls>
          <c:cat>
            <c:numRef>
              <c:f>교육기간별!$AB$4:$AS$4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교육기간별!$AB$9:$AS$9</c:f>
              <c:numCache>
                <c:formatCode>#,##0.0</c:formatCode>
                <c:ptCount val="18"/>
                <c:pt idx="0">
                  <c:v>0</c:v>
                </c:pt>
                <c:pt idx="1">
                  <c:v>0.91044991687985655</c:v>
                </c:pt>
                <c:pt idx="2">
                  <c:v>0.94714035322657919</c:v>
                </c:pt>
                <c:pt idx="3">
                  <c:v>0.77977381963663051</c:v>
                </c:pt>
                <c:pt idx="4">
                  <c:v>1.0231328477309394</c:v>
                </c:pt>
                <c:pt idx="5">
                  <c:v>1.9893469901941112</c:v>
                </c:pt>
                <c:pt idx="6">
                  <c:v>1.2816327616943446</c:v>
                </c:pt>
                <c:pt idx="7">
                  <c:v>2.5230041619723349</c:v>
                </c:pt>
                <c:pt idx="8">
                  <c:v>1.2384401652588817</c:v>
                </c:pt>
                <c:pt idx="9">
                  <c:v>1.1531007102328361</c:v>
                </c:pt>
                <c:pt idx="10">
                  <c:v>0.89767909117714395</c:v>
                </c:pt>
                <c:pt idx="11">
                  <c:v>0.82463028593195398</c:v>
                </c:pt>
                <c:pt idx="12">
                  <c:v>1.9410120912539248</c:v>
                </c:pt>
                <c:pt idx="13">
                  <c:v>1.0949457402672971</c:v>
                </c:pt>
                <c:pt idx="14">
                  <c:v>1.8784909473788465</c:v>
                </c:pt>
                <c:pt idx="15">
                  <c:v>1.2176612252049435</c:v>
                </c:pt>
                <c:pt idx="16">
                  <c:v>1.8895651680991041</c:v>
                </c:pt>
                <c:pt idx="17">
                  <c:v>1.9110698094145944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77E-42B3-AE72-37C78737C368}"/>
            </c:ext>
          </c:extLst>
        </c:ser>
        <c:ser>
          <c:idx val="5"/>
          <c:order val="5"/>
          <c:tx>
            <c:strRef>
              <c:f>교육기간별!$AA$10</c:f>
              <c:strCache>
                <c:ptCount val="1"/>
                <c:pt idx="0">
                  <c:v>13~24개월</c:v>
                </c:pt>
              </c:strCache>
            </c:strRef>
          </c:tx>
          <c:invertIfNegative val="0"/>
          <c:dLbls>
            <c:delete val="1"/>
          </c:dLbls>
          <c:cat>
            <c:numRef>
              <c:f>교육기간별!$AB$4:$AS$4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교육기간별!$AB$10:$AS$10</c:f>
              <c:numCache>
                <c:formatCode>#,##0.0</c:formatCode>
                <c:ptCount val="18"/>
                <c:pt idx="0">
                  <c:v>0</c:v>
                </c:pt>
                <c:pt idx="1">
                  <c:v>2.4764602543475511E-2</c:v>
                </c:pt>
                <c:pt idx="2">
                  <c:v>7.1397591373396713E-2</c:v>
                </c:pt>
                <c:pt idx="3">
                  <c:v>1.0822894451211169E-2</c:v>
                </c:pt>
                <c:pt idx="4">
                  <c:v>7.3130807675311667E-3</c:v>
                </c:pt>
                <c:pt idx="5">
                  <c:v>0.53594816129300493</c:v>
                </c:pt>
                <c:pt idx="6">
                  <c:v>9.3388383904515052E-2</c:v>
                </c:pt>
                <c:pt idx="7">
                  <c:v>2.2012663318636553E-2</c:v>
                </c:pt>
                <c:pt idx="8">
                  <c:v>0.15977261798596537</c:v>
                </c:pt>
                <c:pt idx="9">
                  <c:v>1.9168065385596553E-2</c:v>
                </c:pt>
                <c:pt idx="10">
                  <c:v>8.9180377694449368E-3</c:v>
                </c:pt>
                <c:pt idx="11">
                  <c:v>1.7449126191566688E-2</c:v>
                </c:pt>
                <c:pt idx="12">
                  <c:v>5.3826442264228872E-3</c:v>
                </c:pt>
                <c:pt idx="13">
                  <c:v>1.2767815693567833E-2</c:v>
                </c:pt>
                <c:pt idx="14">
                  <c:v>5.430953669661058E-3</c:v>
                </c:pt>
                <c:pt idx="15">
                  <c:v>3.2101657499435984E-2</c:v>
                </c:pt>
                <c:pt idx="16">
                  <c:v>1.162553230195223E-2</c:v>
                </c:pt>
                <c:pt idx="17">
                  <c:v>1.9324809200660122E-2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77E-42B3-AE72-37C78737C368}"/>
            </c:ext>
          </c:extLst>
        </c:ser>
        <c:ser>
          <c:idx val="6"/>
          <c:order val="6"/>
          <c:tx>
            <c:strRef>
              <c:f>교육기간별!$AA$11</c:f>
              <c:strCache>
                <c:ptCount val="1"/>
                <c:pt idx="0">
                  <c:v>25개월 이상</c:v>
                </c:pt>
              </c:strCache>
            </c:strRef>
          </c:tx>
          <c:invertIfNegative val="0"/>
          <c:dLbls>
            <c:delete val="1"/>
          </c:dLbls>
          <c:cat>
            <c:numRef>
              <c:f>교육기간별!$AB$4:$AS$4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교육기간별!$AB$11:$AS$11</c:f>
              <c:numCache>
                <c:formatCode>#,##0.0</c:formatCode>
                <c:ptCount val="18"/>
                <c:pt idx="0">
                  <c:v>0</c:v>
                </c:pt>
                <c:pt idx="1">
                  <c:v>3.1569606641824307E-3</c:v>
                </c:pt>
                <c:pt idx="2">
                  <c:v>7.4417025439711768E-3</c:v>
                </c:pt>
                <c:pt idx="3">
                  <c:v>5.2541914942631999E-3</c:v>
                </c:pt>
                <c:pt idx="4">
                  <c:v>1.6227086544692085E-2</c:v>
                </c:pt>
                <c:pt idx="5">
                  <c:v>7.2253617576302628E-3</c:v>
                </c:pt>
                <c:pt idx="6">
                  <c:v>1.7852936816320825E-3</c:v>
                </c:pt>
                <c:pt idx="7">
                  <c:v>0</c:v>
                </c:pt>
                <c:pt idx="8">
                  <c:v>7.8112912214606204E-3</c:v>
                </c:pt>
                <c:pt idx="9">
                  <c:v>0</c:v>
                </c:pt>
                <c:pt idx="10">
                  <c:v>1.3448501820086616E-4</c:v>
                </c:pt>
                <c:pt idx="11">
                  <c:v>1.4071875960940878E-4</c:v>
                </c:pt>
                <c:pt idx="12">
                  <c:v>2.0184915849085823E-4</c:v>
                </c:pt>
                <c:pt idx="13">
                  <c:v>2.0030919837709792E-2</c:v>
                </c:pt>
                <c:pt idx="14">
                  <c:v>0</c:v>
                </c:pt>
                <c:pt idx="15">
                  <c:v>1.0030238968730949E-3</c:v>
                </c:pt>
                <c:pt idx="16">
                  <c:v>5.6033216055268115E-4</c:v>
                </c:pt>
                <c:pt idx="17">
                  <c:v>9.4885461461002732E-4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77E-42B3-AE72-37C78737C368}"/>
            </c:ext>
          </c:extLst>
        </c:ser>
        <c:ser>
          <c:idx val="7"/>
          <c:order val="7"/>
          <c:tx>
            <c:strRef>
              <c:f>교육기간별!$AA$12</c:f>
              <c:strCache>
                <c:ptCount val="1"/>
                <c:pt idx="0">
                  <c:v>연간</c:v>
                </c:pt>
              </c:strCache>
            </c:strRef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77E-42B3-AE72-37C78737C368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교육기간별!$AB$4:$AS$4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교육기간별!$AB$12:$AS$12</c:f>
              <c:numCache>
                <c:formatCode>#,##0.0</c:formatCode>
                <c:ptCount val="18"/>
                <c:pt idx="0">
                  <c:v>0</c:v>
                </c:pt>
                <c:pt idx="1">
                  <c:v>57.984361293803154</c:v>
                </c:pt>
                <c:pt idx="2">
                  <c:v>75.270416373277584</c:v>
                </c:pt>
                <c:pt idx="3">
                  <c:v>73.362529370745449</c:v>
                </c:pt>
                <c:pt idx="4">
                  <c:v>62.321161462450178</c:v>
                </c:pt>
                <c:pt idx="5">
                  <c:v>42.170582674626864</c:v>
                </c:pt>
                <c:pt idx="6">
                  <c:v>15.09834366914324</c:v>
                </c:pt>
                <c:pt idx="7">
                  <c:v>22.762788939426166</c:v>
                </c:pt>
                <c:pt idx="8">
                  <c:v>25.131227188901555</c:v>
                </c:pt>
                <c:pt idx="9">
                  <c:v>38.680414982881942</c:v>
                </c:pt>
                <c:pt idx="10">
                  <c:v>36.454055378913218</c:v>
                </c:pt>
                <c:pt idx="11">
                  <c:v>48.016618028960899</c:v>
                </c:pt>
                <c:pt idx="12">
                  <c:v>35.463092737699711</c:v>
                </c:pt>
                <c:pt idx="13">
                  <c:v>62.956049776364431</c:v>
                </c:pt>
                <c:pt idx="14">
                  <c:v>53.697270421062846</c:v>
                </c:pt>
                <c:pt idx="15">
                  <c:v>48.076486394567972</c:v>
                </c:pt>
                <c:pt idx="16">
                  <c:v>28.860713066739258</c:v>
                </c:pt>
                <c:pt idx="17">
                  <c:v>27.216385882316331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377E-42B3-AE72-37C78737C36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100"/>
        <c:axId val="177299840"/>
        <c:axId val="177301376"/>
      </c:barChart>
      <c:catAx>
        <c:axId val="177299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77301376"/>
        <c:crosses val="autoZero"/>
        <c:auto val="1"/>
        <c:lblAlgn val="ctr"/>
        <c:lblOffset val="100"/>
        <c:noMultiLvlLbl val="0"/>
      </c:catAx>
      <c:valAx>
        <c:axId val="177301376"/>
        <c:scaling>
          <c:orientation val="minMax"/>
          <c:max val="100"/>
          <c:min val="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(%)</a:t>
                </a:r>
                <a:endParaRPr lang="ko-KR"/>
              </a:p>
            </c:rich>
          </c:tx>
          <c:layout>
            <c:manualLayout>
              <c:xMode val="edge"/>
              <c:yMode val="edge"/>
              <c:x val="2.7210884353741478E-2"/>
              <c:y val="1.8506286714160741E-2"/>
            </c:manualLayout>
          </c:layout>
          <c:overlay val="0"/>
        </c:title>
        <c:numFmt formatCode="#,##0_);\(#,##0\)" sourceLinked="0"/>
        <c:majorTickMark val="out"/>
        <c:minorTickMark val="none"/>
        <c:tickLblPos val="nextTo"/>
        <c:crossAx val="177299840"/>
        <c:crosses val="autoZero"/>
        <c:crossBetween val="between"/>
        <c:majorUnit val="20"/>
      </c:valAx>
    </c:plotArea>
    <c:legend>
      <c:legendPos val="b"/>
      <c:layout>
        <c:manualLayout>
          <c:xMode val="edge"/>
          <c:yMode val="edge"/>
          <c:x val="0.13007110474827008"/>
          <c:y val="0.90645169353831445"/>
          <c:w val="0.79343641135767118"/>
          <c:h val="7.3754164852335408E-2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900"/>
      </a:pPr>
      <a:endParaRPr lang="ko-KR"/>
    </a:p>
  </c:txPr>
  <c:printSettings>
    <c:headerFooter/>
    <c:pageMargins b="0.75000000000000755" l="0.70000000000000062" r="0.70000000000000062" t="0.7500000000000075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631637869910811"/>
          <c:y val="7.3546856465005875E-2"/>
          <c:w val="0.8389284870196998"/>
          <c:h val="0.76173838031125152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교육기간별!$A$5</c:f>
              <c:strCache>
                <c:ptCount val="1"/>
                <c:pt idx="0">
                  <c:v>1개월 미만</c:v>
                </c:pt>
              </c:strCache>
            </c:strRef>
          </c:tx>
          <c:invertIfNegative val="0"/>
          <c:cat>
            <c:numRef>
              <c:f>교육기간별!$B$3:$S$3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교육기간별!$B$5:$S$5</c:f>
              <c:numCache>
                <c:formatCode>_(* #,##0_);_(* \(#,##0\);_(* "-"_);_(@_)</c:formatCode>
                <c:ptCount val="18"/>
                <c:pt idx="1">
                  <c:v>490368</c:v>
                </c:pt>
                <c:pt idx="2">
                  <c:v>595829</c:v>
                </c:pt>
                <c:pt idx="3">
                  <c:v>589567</c:v>
                </c:pt>
                <c:pt idx="4">
                  <c:v>931430</c:v>
                </c:pt>
                <c:pt idx="5">
                  <c:v>613595</c:v>
                </c:pt>
                <c:pt idx="6">
                  <c:v>1327894</c:v>
                </c:pt>
                <c:pt idx="7">
                  <c:v>789594</c:v>
                </c:pt>
                <c:pt idx="8">
                  <c:v>540794</c:v>
                </c:pt>
                <c:pt idx="9">
                  <c:v>536119</c:v>
                </c:pt>
                <c:pt idx="10">
                  <c:v>481902</c:v>
                </c:pt>
                <c:pt idx="11">
                  <c:v>592575</c:v>
                </c:pt>
                <c:pt idx="12">
                  <c:v>650764</c:v>
                </c:pt>
                <c:pt idx="13">
                  <c:v>504062</c:v>
                </c:pt>
                <c:pt idx="14">
                  <c:v>585126</c:v>
                </c:pt>
                <c:pt idx="15">
                  <c:v>357401</c:v>
                </c:pt>
                <c:pt idx="16">
                  <c:v>594353</c:v>
                </c:pt>
                <c:pt idx="17">
                  <c:v>480393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44-44B6-A9D4-305F8AB8BFB0}"/>
            </c:ext>
          </c:extLst>
        </c:ser>
        <c:ser>
          <c:idx val="2"/>
          <c:order val="2"/>
          <c:tx>
            <c:strRef>
              <c:f>교육기간별!$A$6</c:f>
              <c:strCache>
                <c:ptCount val="1"/>
                <c:pt idx="0">
                  <c:v>1~3개월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2454219099623699E-2"/>
                  <c:y val="9.919571778497072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B44-44B6-A9D4-305F8AB8BFB0}"/>
                </c:ext>
              </c:extLst>
            </c:dLbl>
            <c:dLbl>
              <c:idx val="1"/>
              <c:layout>
                <c:manualLayout>
                  <c:x val="0"/>
                  <c:y val="9.919767049502007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BB44-44B6-A9D4-305F8AB8BFB0}"/>
                </c:ext>
              </c:extLst>
            </c:dLbl>
            <c:dLbl>
              <c:idx val="3"/>
              <c:layout>
                <c:manualLayout>
                  <c:x val="0"/>
                  <c:y val="-4.959883524750997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BB44-44B6-A9D4-305F8AB8BFB0}"/>
                </c:ext>
              </c:extLst>
            </c:dLbl>
            <c:dLbl>
              <c:idx val="8"/>
              <c:layout>
                <c:manualLayout>
                  <c:x val="0"/>
                  <c:y val="4.959883524751089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BB44-44B6-A9D4-305F8AB8BFB0}"/>
                </c:ext>
              </c:extLst>
            </c:dLbl>
            <c:dLbl>
              <c:idx val="9"/>
              <c:layout>
                <c:manualLayout>
                  <c:x val="0"/>
                  <c:y val="9.456264775413716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BB44-44B6-A9D4-305F8AB8BFB0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교육기간별!$B$3:$S$3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교육기간별!$B$6:$S$6</c:f>
              <c:numCache>
                <c:formatCode>_(* #,##0_);_(* \(#,##0\);_(* "-"_);_(@_)</c:formatCode>
                <c:ptCount val="18"/>
                <c:pt idx="0">
                  <c:v>2664139</c:v>
                </c:pt>
                <c:pt idx="1">
                  <c:v>3533663</c:v>
                </c:pt>
                <c:pt idx="2">
                  <c:v>3870157</c:v>
                </c:pt>
                <c:pt idx="3">
                  <c:v>5127265</c:v>
                </c:pt>
                <c:pt idx="4">
                  <c:v>7795640</c:v>
                </c:pt>
                <c:pt idx="5">
                  <c:v>6001852</c:v>
                </c:pt>
                <c:pt idx="6">
                  <c:v>8619877</c:v>
                </c:pt>
                <c:pt idx="7">
                  <c:v>6853820</c:v>
                </c:pt>
                <c:pt idx="8">
                  <c:v>6134128</c:v>
                </c:pt>
                <c:pt idx="9">
                  <c:v>4258890</c:v>
                </c:pt>
                <c:pt idx="10">
                  <c:v>5088199</c:v>
                </c:pt>
                <c:pt idx="11">
                  <c:v>5744696</c:v>
                </c:pt>
                <c:pt idx="12">
                  <c:v>7137371</c:v>
                </c:pt>
                <c:pt idx="13">
                  <c:v>5355871</c:v>
                </c:pt>
                <c:pt idx="14">
                  <c:v>5787438</c:v>
                </c:pt>
                <c:pt idx="15">
                  <c:v>7109802</c:v>
                </c:pt>
                <c:pt idx="16">
                  <c:v>8835093</c:v>
                </c:pt>
                <c:pt idx="17">
                  <c:v>8517267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B44-44B6-A9D4-305F8AB8BFB0}"/>
            </c:ext>
          </c:extLst>
        </c:ser>
        <c:ser>
          <c:idx val="3"/>
          <c:order val="3"/>
          <c:tx>
            <c:strRef>
              <c:f>교육기간별!$A$7</c:f>
              <c:strCache>
                <c:ptCount val="1"/>
                <c:pt idx="0">
                  <c:v>4~6개월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2454219099623699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BB44-44B6-A9D4-305F8AB8BFB0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교육기간별!$B$3:$S$3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교육기간별!$B$7:$S$7</c:f>
              <c:numCache>
                <c:formatCode>_(* #,##0_);_(* \(#,##0\);_(* "-"_);_(@_)</c:formatCode>
                <c:ptCount val="18"/>
                <c:pt idx="0">
                  <c:v>7460166</c:v>
                </c:pt>
                <c:pt idx="1">
                  <c:v>629580</c:v>
                </c:pt>
                <c:pt idx="2">
                  <c:v>758037</c:v>
                </c:pt>
                <c:pt idx="3">
                  <c:v>1227704</c:v>
                </c:pt>
                <c:pt idx="4">
                  <c:v>1813743</c:v>
                </c:pt>
                <c:pt idx="5">
                  <c:v>2985850</c:v>
                </c:pt>
                <c:pt idx="6">
                  <c:v>4555667</c:v>
                </c:pt>
                <c:pt idx="7">
                  <c:v>1881232</c:v>
                </c:pt>
                <c:pt idx="8">
                  <c:v>2063651</c:v>
                </c:pt>
                <c:pt idx="9">
                  <c:v>1935244</c:v>
                </c:pt>
                <c:pt idx="10">
                  <c:v>1832899</c:v>
                </c:pt>
                <c:pt idx="11">
                  <c:v>1968962</c:v>
                </c:pt>
                <c:pt idx="12">
                  <c:v>2326727</c:v>
                </c:pt>
                <c:pt idx="13">
                  <c:v>2789430</c:v>
                </c:pt>
                <c:pt idx="14">
                  <c:v>2753350</c:v>
                </c:pt>
                <c:pt idx="15">
                  <c:v>2806166</c:v>
                </c:pt>
                <c:pt idx="16">
                  <c:v>3148574</c:v>
                </c:pt>
                <c:pt idx="17">
                  <c:v>2886089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B44-44B6-A9D4-305F8AB8BFB0}"/>
            </c:ext>
          </c:extLst>
        </c:ser>
        <c:ser>
          <c:idx val="4"/>
          <c:order val="4"/>
          <c:tx>
            <c:strRef>
              <c:f>교육기간별!$A$8</c:f>
              <c:strCache>
                <c:ptCount val="1"/>
                <c:pt idx="0">
                  <c:v>7~9개월</c:v>
                </c:pt>
              </c:strCache>
            </c:strRef>
          </c:tx>
          <c:invertIfNegative val="0"/>
          <c:cat>
            <c:numRef>
              <c:f>교육기간별!$B$3:$S$3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교육기간별!$B$8:$S$8</c:f>
              <c:numCache>
                <c:formatCode>_(* #,##0_);_(* \(#,##0\);_(* "-"_);_(@_)</c:formatCode>
                <c:ptCount val="18"/>
                <c:pt idx="1">
                  <c:v>30583</c:v>
                </c:pt>
                <c:pt idx="2">
                  <c:v>98512</c:v>
                </c:pt>
                <c:pt idx="3">
                  <c:v>39431</c:v>
                </c:pt>
                <c:pt idx="4">
                  <c:v>53495</c:v>
                </c:pt>
                <c:pt idx="5">
                  <c:v>141184</c:v>
                </c:pt>
                <c:pt idx="6">
                  <c:v>748451</c:v>
                </c:pt>
                <c:pt idx="7">
                  <c:v>125463</c:v>
                </c:pt>
                <c:pt idx="8">
                  <c:v>64214</c:v>
                </c:pt>
                <c:pt idx="9">
                  <c:v>88386</c:v>
                </c:pt>
                <c:pt idx="10">
                  <c:v>49335</c:v>
                </c:pt>
                <c:pt idx="11">
                  <c:v>52615</c:v>
                </c:pt>
                <c:pt idx="12">
                  <c:v>117929</c:v>
                </c:pt>
                <c:pt idx="13">
                  <c:v>113215</c:v>
                </c:pt>
                <c:pt idx="14">
                  <c:v>58904</c:v>
                </c:pt>
                <c:pt idx="15">
                  <c:v>83227</c:v>
                </c:pt>
                <c:pt idx="16">
                  <c:v>149192</c:v>
                </c:pt>
                <c:pt idx="17">
                  <c:v>138341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BB44-44B6-A9D4-305F8AB8BFB0}"/>
            </c:ext>
          </c:extLst>
        </c:ser>
        <c:ser>
          <c:idx val="5"/>
          <c:order val="5"/>
          <c:tx>
            <c:strRef>
              <c:f>교육기간별!$A$9</c:f>
              <c:strCache>
                <c:ptCount val="1"/>
                <c:pt idx="0">
                  <c:v>10~12개월</c:v>
                </c:pt>
              </c:strCache>
            </c:strRef>
          </c:tx>
          <c:invertIfNegative val="0"/>
          <c:cat>
            <c:numRef>
              <c:f>교육기간별!$B$3:$S$3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교육기간별!$B$9:$S$9</c:f>
              <c:numCache>
                <c:formatCode>_(* #,##0_);_(* \(#,##0\);_(* "-"_);_(@_)</c:formatCode>
                <c:ptCount val="18"/>
                <c:pt idx="1">
                  <c:v>103822</c:v>
                </c:pt>
                <c:pt idx="2">
                  <c:v>212676</c:v>
                </c:pt>
                <c:pt idx="3">
                  <c:v>210742</c:v>
                </c:pt>
                <c:pt idx="4">
                  <c:v>295898</c:v>
                </c:pt>
                <c:pt idx="5">
                  <c:v>350493</c:v>
                </c:pt>
                <c:pt idx="6">
                  <c:v>234030</c:v>
                </c:pt>
                <c:pt idx="7">
                  <c:v>325968</c:v>
                </c:pt>
                <c:pt idx="8">
                  <c:v>148398</c:v>
                </c:pt>
                <c:pt idx="9">
                  <c:v>130722</c:v>
                </c:pt>
                <c:pt idx="10">
                  <c:v>106799</c:v>
                </c:pt>
                <c:pt idx="11">
                  <c:v>134783</c:v>
                </c:pt>
                <c:pt idx="12">
                  <c:v>317333</c:v>
                </c:pt>
                <c:pt idx="13">
                  <c:v>267137</c:v>
                </c:pt>
                <c:pt idx="14">
                  <c:v>388430</c:v>
                </c:pt>
                <c:pt idx="15">
                  <c:v>248868</c:v>
                </c:pt>
                <c:pt idx="16">
                  <c:v>347339</c:v>
                </c:pt>
                <c:pt idx="17">
                  <c:v>324267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BB44-44B6-A9D4-305F8AB8BFB0}"/>
            </c:ext>
          </c:extLst>
        </c:ser>
        <c:ser>
          <c:idx val="6"/>
          <c:order val="6"/>
          <c:tx>
            <c:strRef>
              <c:f>교육기간별!$A$10</c:f>
              <c:strCache>
                <c:ptCount val="1"/>
                <c:pt idx="0">
                  <c:v>13~24개월</c:v>
                </c:pt>
              </c:strCache>
            </c:strRef>
          </c:tx>
          <c:invertIfNegative val="0"/>
          <c:cat>
            <c:numRef>
              <c:f>교육기간별!$B$3:$S$3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교육기간별!$B$10:$S$10</c:f>
              <c:numCache>
                <c:formatCode>_(* #,##0_);_(* \(#,##0\);_(* "-"_);_(@_)</c:formatCode>
                <c:ptCount val="18"/>
                <c:pt idx="1">
                  <c:v>2824</c:v>
                </c:pt>
                <c:pt idx="2">
                  <c:v>16032</c:v>
                </c:pt>
                <c:pt idx="3">
                  <c:v>2925</c:v>
                </c:pt>
                <c:pt idx="4">
                  <c:v>2115</c:v>
                </c:pt>
                <c:pt idx="5">
                  <c:v>94426</c:v>
                </c:pt>
                <c:pt idx="6">
                  <c:v>17053</c:v>
                </c:pt>
                <c:pt idx="7">
                  <c:v>2844</c:v>
                </c:pt>
                <c:pt idx="8">
                  <c:v>19145</c:v>
                </c:pt>
                <c:pt idx="9">
                  <c:v>2173</c:v>
                </c:pt>
                <c:pt idx="10">
                  <c:v>1061</c:v>
                </c:pt>
                <c:pt idx="11">
                  <c:v>2852</c:v>
                </c:pt>
                <c:pt idx="12">
                  <c:v>880</c:v>
                </c:pt>
                <c:pt idx="13">
                  <c:v>3115</c:v>
                </c:pt>
                <c:pt idx="14">
                  <c:v>1123</c:v>
                </c:pt>
                <c:pt idx="15">
                  <c:v>6561</c:v>
                </c:pt>
                <c:pt idx="16">
                  <c:v>2137</c:v>
                </c:pt>
                <c:pt idx="17">
                  <c:v>3279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BB44-44B6-A9D4-305F8AB8BFB0}"/>
            </c:ext>
          </c:extLst>
        </c:ser>
        <c:ser>
          <c:idx val="7"/>
          <c:order val="7"/>
          <c:tx>
            <c:strRef>
              <c:f>교육기간별!$A$11</c:f>
              <c:strCache>
                <c:ptCount val="1"/>
                <c:pt idx="0">
                  <c:v>25개월 이상</c:v>
                </c:pt>
              </c:strCache>
            </c:strRef>
          </c:tx>
          <c:invertIfNegative val="0"/>
          <c:cat>
            <c:numRef>
              <c:f>교육기간별!$B$3:$S$3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교육기간별!$B$11:$S$11</c:f>
              <c:numCache>
                <c:formatCode>_(* #,##0_);_(* \(#,##0\);_(* "-"_);_(@_)</c:formatCode>
                <c:ptCount val="18"/>
                <c:pt idx="1">
                  <c:v>360</c:v>
                </c:pt>
                <c:pt idx="2">
                  <c:v>1671</c:v>
                </c:pt>
                <c:pt idx="3">
                  <c:v>1420</c:v>
                </c:pt>
                <c:pt idx="4">
                  <c:v>4693</c:v>
                </c:pt>
                <c:pt idx="5">
                  <c:v>1273</c:v>
                </c:pt>
                <c:pt idx="6">
                  <c:v>326</c:v>
                </c:pt>
                <c:pt idx="7">
                  <c:v>0</c:v>
                </c:pt>
                <c:pt idx="8">
                  <c:v>936</c:v>
                </c:pt>
                <c:pt idx="9">
                  <c:v>0</c:v>
                </c:pt>
                <c:pt idx="10">
                  <c:v>16</c:v>
                </c:pt>
                <c:pt idx="11">
                  <c:v>23</c:v>
                </c:pt>
                <c:pt idx="12">
                  <c:v>33</c:v>
                </c:pt>
                <c:pt idx="13">
                  <c:v>4887</c:v>
                </c:pt>
                <c:pt idx="14">
                  <c:v>0</c:v>
                </c:pt>
                <c:pt idx="15">
                  <c:v>205</c:v>
                </c:pt>
                <c:pt idx="16">
                  <c:v>103</c:v>
                </c:pt>
                <c:pt idx="17">
                  <c:v>161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BB44-44B6-A9D4-305F8AB8BFB0}"/>
            </c:ext>
          </c:extLst>
        </c:ser>
        <c:ser>
          <c:idx val="8"/>
          <c:order val="8"/>
          <c:tx>
            <c:strRef>
              <c:f>교육기간별!$A$12</c:f>
              <c:strCache>
                <c:ptCount val="1"/>
                <c:pt idx="0">
                  <c:v>연간</c:v>
                </c:pt>
              </c:strCache>
            </c:strRef>
          </c:tx>
          <c:invertIfNegative val="0"/>
          <c:dLbls>
            <c:dLbl>
              <c:idx val="2"/>
              <c:layout>
                <c:manualLayout>
                  <c:x val="0"/>
                  <c:y val="3.96790681980079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BB44-44B6-A9D4-305F8AB8BFB0}"/>
                </c:ext>
              </c:extLst>
            </c:dLbl>
            <c:dLbl>
              <c:idx val="4"/>
              <c:layout>
                <c:manualLayout>
                  <c:x val="0"/>
                  <c:y val="-9.762751681528276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BB44-44B6-A9D4-305F8AB8BFB0}"/>
                </c:ext>
              </c:extLst>
            </c:dLbl>
            <c:dLbl>
              <c:idx val="7"/>
              <c:layout>
                <c:manualLayout>
                  <c:x val="0"/>
                  <c:y val="1.22034396019104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BB44-44B6-A9D4-305F8AB8BFB0}"/>
                </c:ext>
              </c:extLst>
            </c:dLbl>
            <c:dLbl>
              <c:idx val="8"/>
              <c:layout>
                <c:manualLayout>
                  <c:x val="0"/>
                  <c:y val="7.439825287126493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BB44-44B6-A9D4-305F8AB8BFB0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교육기간별!$B$3:$S$3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교육기간별!$B$12:$S$12</c:f>
              <c:numCache>
                <c:formatCode>_(* #,##0_);_(* \(#,##0\);_(* "-"_);_(@_)</c:formatCode>
                <c:ptCount val="18"/>
                <c:pt idx="1">
                  <c:v>6612173</c:v>
                </c:pt>
                <c:pt idx="2">
                  <c:v>16901625</c:v>
                </c:pt>
                <c:pt idx="3">
                  <c:v>19826988</c:v>
                </c:pt>
                <c:pt idx="4">
                  <c:v>18023766</c:v>
                </c:pt>
                <c:pt idx="5">
                  <c:v>7429822</c:v>
                </c:pt>
                <c:pt idx="6">
                  <c:v>2757003</c:v>
                </c:pt>
                <c:pt idx="7">
                  <c:v>2940915</c:v>
                </c:pt>
                <c:pt idx="8">
                  <c:v>3011388</c:v>
                </c:pt>
                <c:pt idx="9">
                  <c:v>4385030</c:v>
                </c:pt>
                <c:pt idx="10">
                  <c:v>4337025</c:v>
                </c:pt>
                <c:pt idx="11">
                  <c:v>7848152</c:v>
                </c:pt>
                <c:pt idx="12">
                  <c:v>5797805</c:v>
                </c:pt>
                <c:pt idx="13">
                  <c:v>15359565</c:v>
                </c:pt>
                <c:pt idx="14">
                  <c:v>11103397</c:v>
                </c:pt>
                <c:pt idx="15">
                  <c:v>9825967</c:v>
                </c:pt>
                <c:pt idx="16">
                  <c:v>5305163</c:v>
                </c:pt>
                <c:pt idx="17">
                  <c:v>4618029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BB44-44B6-A9D4-305F8AB8BF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177354624"/>
        <c:axId val="177356160"/>
      </c:barChart>
      <c:lineChart>
        <c:grouping val="standard"/>
        <c:varyColors val="0"/>
        <c:ser>
          <c:idx val="0"/>
          <c:order val="0"/>
          <c:tx>
            <c:strRef>
              <c:f>교육기간별!$A$4</c:f>
              <c:strCache>
                <c:ptCount val="1"/>
                <c:pt idx="0">
                  <c:v>전 체</c:v>
                </c:pt>
              </c:strCache>
            </c:strRef>
          </c:tx>
          <c:spPr>
            <a:ln>
              <a:solidFill>
                <a:schemeClr val="accent5">
                  <a:lumMod val="50000"/>
                </a:schemeClr>
              </a:solidFill>
              <a:prstDash val="sysDash"/>
            </a:ln>
          </c:spPr>
          <c:marker>
            <c:symbol val="circle"/>
            <c:size val="7"/>
            <c:spPr>
              <a:solidFill>
                <a:sysClr val="window" lastClr="FFFFFF"/>
              </a:solidFill>
              <a:ln w="28575">
                <a:solidFill>
                  <a:schemeClr val="accent5">
                    <a:lumMod val="50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1.5567773874529626E-2"/>
                  <c:y val="-4.9598835247509979E-3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BB44-44B6-A9D4-305F8AB8BFB0}"/>
                </c:ext>
              </c:extLst>
            </c:dLbl>
            <c:dLbl>
              <c:idx val="1"/>
              <c:layout>
                <c:manualLayout>
                  <c:x val="0"/>
                  <c:y val="-1.7359592336628465E-2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BB44-44B6-A9D4-305F8AB8BFB0}"/>
                </c:ext>
              </c:extLst>
            </c:dLbl>
            <c:dLbl>
              <c:idx val="2"/>
              <c:layout>
                <c:manualLayout>
                  <c:x val="9.3406643247177755E-3"/>
                  <c:y val="0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4-BB44-44B6-A9D4-305F8AB8BFB0}"/>
                </c:ext>
              </c:extLst>
            </c:dLbl>
            <c:dLbl>
              <c:idx val="3"/>
              <c:layout>
                <c:manualLayout>
                  <c:x val="0"/>
                  <c:y val="-4.9598835247509979E-3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BB44-44B6-A9D4-305F8AB8BFB0}"/>
                </c:ext>
              </c:extLst>
            </c:dLbl>
            <c:dLbl>
              <c:idx val="5"/>
              <c:layout>
                <c:manualLayout>
                  <c:x val="-8.7483078806761205E-2"/>
                  <c:y val="-2.656083433859558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6-BB44-44B6-A9D4-305F8AB8BFB0}"/>
                </c:ext>
              </c:extLst>
            </c:dLbl>
            <c:dLbl>
              <c:idx val="6"/>
              <c:layout>
                <c:manualLayout>
                  <c:x val="-8.4436484383564783E-2"/>
                  <c:y val="-4.364564978126973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BB44-44B6-A9D4-305F8AB8BFB0}"/>
                </c:ext>
              </c:extLst>
            </c:dLbl>
            <c:dLbl>
              <c:idx val="7"/>
              <c:layout>
                <c:manualLayout>
                  <c:x val="9.3406643247177755E-3"/>
                  <c:y val="2.4799417623755028E-3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8-BB44-44B6-A9D4-305F8AB8BFB0}"/>
                </c:ext>
              </c:extLst>
            </c:dLbl>
            <c:dLbl>
              <c:idx val="9"/>
              <c:layout>
                <c:manualLayout>
                  <c:x val="-8.0009827978869755E-2"/>
                  <c:y val="-2.72998200795468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9-BB44-44B6-A9D4-305F8AB8BFB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rgbClr val="006666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교육기간별!$B$3:$S$3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교육기간별!$B$4:$S$4</c:f>
              <c:numCache>
                <c:formatCode>_(* #,##0_);_(* \(#,##0\);_(* "-"_);_(@_)</c:formatCode>
                <c:ptCount val="18"/>
                <c:pt idx="0">
                  <c:v>10124305</c:v>
                </c:pt>
                <c:pt idx="1">
                  <c:v>11403373</c:v>
                </c:pt>
                <c:pt idx="2">
                  <c:v>22454539</c:v>
                </c:pt>
                <c:pt idx="3">
                  <c:v>27026042</c:v>
                </c:pt>
                <c:pt idx="4">
                  <c:v>28920780</c:v>
                </c:pt>
                <c:pt idx="5">
                  <c:v>17618495</c:v>
                </c:pt>
                <c:pt idx="6">
                  <c:v>18260301</c:v>
                </c:pt>
                <c:pt idx="7">
                  <c:v>12919836</c:v>
                </c:pt>
                <c:pt idx="8">
                  <c:v>11982654</c:v>
                </c:pt>
                <c:pt idx="9">
                  <c:v>11336564</c:v>
                </c:pt>
                <c:pt idx="10">
                  <c:v>11897236</c:v>
                </c:pt>
                <c:pt idx="11">
                  <c:v>16344658</c:v>
                </c:pt>
                <c:pt idx="12">
                  <c:v>16348842</c:v>
                </c:pt>
                <c:pt idx="13">
                  <c:v>24397282</c:v>
                </c:pt>
                <c:pt idx="14">
                  <c:v>20677768</c:v>
                </c:pt>
                <c:pt idx="15">
                  <c:v>20438197</c:v>
                </c:pt>
                <c:pt idx="16">
                  <c:v>18381954</c:v>
                </c:pt>
                <c:pt idx="17">
                  <c:v>16967826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A-BB44-44B6-A9D4-305F8AB8BF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7354624"/>
        <c:axId val="177356160"/>
      </c:lineChart>
      <c:catAx>
        <c:axId val="177354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77356160"/>
        <c:crosses val="autoZero"/>
        <c:auto val="1"/>
        <c:lblAlgn val="ctr"/>
        <c:lblOffset val="100"/>
        <c:noMultiLvlLbl val="0"/>
      </c:catAx>
      <c:valAx>
        <c:axId val="177356160"/>
        <c:scaling>
          <c:orientation val="minMax"/>
          <c:max val="30000000"/>
        </c:scaling>
        <c:delete val="0"/>
        <c:axPos val="l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(</a:t>
                </a:r>
                <a:r>
                  <a:rPr lang="ko-KR"/>
                  <a:t>명</a:t>
                </a:r>
                <a:r>
                  <a:rPr lang="en-US"/>
                  <a:t>)</a:t>
                </a:r>
                <a:endParaRPr lang="ko-KR"/>
              </a:p>
            </c:rich>
          </c:tx>
          <c:layout>
            <c:manualLayout>
              <c:xMode val="edge"/>
              <c:yMode val="edge"/>
              <c:x val="7.7859198880004726E-2"/>
              <c:y val="9.3311150619079727E-3"/>
            </c:manualLayout>
          </c:layout>
          <c:overlay val="0"/>
        </c:title>
        <c:numFmt formatCode="#,##0_);\(#,##0\)" sourceLinked="0"/>
        <c:majorTickMark val="out"/>
        <c:minorTickMark val="none"/>
        <c:tickLblPos val="nextTo"/>
        <c:crossAx val="17735462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2888984631698186"/>
          <c:y val="0.90263319140575238"/>
          <c:w val="0.83721911293843465"/>
          <c:h val="8.3204253404627865E-2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900"/>
      </a:pPr>
      <a:endParaRPr lang="ko-KR"/>
    </a:p>
  </c:txPr>
  <c:printSettings>
    <c:headerFooter/>
    <c:pageMargins b="0.75000000000000788" l="0.70000000000000062" r="0.70000000000000062" t="0.7500000000000078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5.xml"/><Relationship Id="rId1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98050</xdr:colOff>
      <xdr:row>1</xdr:row>
      <xdr:rowOff>75641</xdr:rowOff>
    </xdr:from>
    <xdr:to>
      <xdr:col>31</xdr:col>
      <xdr:colOff>318462</xdr:colOff>
      <xdr:row>18</xdr:row>
      <xdr:rowOff>63501</xdr:rowOff>
    </xdr:to>
    <xdr:graphicFrame macro="">
      <xdr:nvGraphicFramePr>
        <xdr:cNvPr id="2" name="차트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114292</xdr:colOff>
      <xdr:row>1</xdr:row>
      <xdr:rowOff>8405</xdr:rowOff>
    </xdr:from>
    <xdr:to>
      <xdr:col>37</xdr:col>
      <xdr:colOff>45821</xdr:colOff>
      <xdr:row>18</xdr:row>
      <xdr:rowOff>169957</xdr:rowOff>
    </xdr:to>
    <xdr:graphicFrame macro="">
      <xdr:nvGraphicFramePr>
        <xdr:cNvPr id="2" name="차트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11204</xdr:colOff>
      <xdr:row>1</xdr:row>
      <xdr:rowOff>11207</xdr:rowOff>
    </xdr:from>
    <xdr:to>
      <xdr:col>28</xdr:col>
      <xdr:colOff>446734</xdr:colOff>
      <xdr:row>18</xdr:row>
      <xdr:rowOff>127000</xdr:rowOff>
    </xdr:to>
    <xdr:graphicFrame macro="">
      <xdr:nvGraphicFramePr>
        <xdr:cNvPr id="3" name="차트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129240</xdr:colOff>
      <xdr:row>1</xdr:row>
      <xdr:rowOff>21790</xdr:rowOff>
    </xdr:from>
    <xdr:to>
      <xdr:col>36</xdr:col>
      <xdr:colOff>179916</xdr:colOff>
      <xdr:row>21</xdr:row>
      <xdr:rowOff>1</xdr:rowOff>
    </xdr:to>
    <xdr:graphicFrame macro="">
      <xdr:nvGraphicFramePr>
        <xdr:cNvPr id="2" name="차트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11206</xdr:colOff>
      <xdr:row>1</xdr:row>
      <xdr:rowOff>22413</xdr:rowOff>
    </xdr:from>
    <xdr:to>
      <xdr:col>28</xdr:col>
      <xdr:colOff>663872</xdr:colOff>
      <xdr:row>21</xdr:row>
      <xdr:rowOff>31750</xdr:rowOff>
    </xdr:to>
    <xdr:graphicFrame macro="">
      <xdr:nvGraphicFramePr>
        <xdr:cNvPr id="3" name="차트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42951</xdr:colOff>
      <xdr:row>1</xdr:row>
      <xdr:rowOff>21786</xdr:rowOff>
    </xdr:from>
    <xdr:to>
      <xdr:col>36</xdr:col>
      <xdr:colOff>303534</xdr:colOff>
      <xdr:row>19</xdr:row>
      <xdr:rowOff>84667</xdr:rowOff>
    </xdr:to>
    <xdr:graphicFrame macro="">
      <xdr:nvGraphicFramePr>
        <xdr:cNvPr id="2" name="차트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20170</xdr:colOff>
      <xdr:row>1</xdr:row>
      <xdr:rowOff>2242</xdr:rowOff>
    </xdr:from>
    <xdr:to>
      <xdr:col>28</xdr:col>
      <xdr:colOff>564836</xdr:colOff>
      <xdr:row>19</xdr:row>
      <xdr:rowOff>84667</xdr:rowOff>
    </xdr:to>
    <xdr:graphicFrame macro="">
      <xdr:nvGraphicFramePr>
        <xdr:cNvPr id="3" name="차트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42957</xdr:colOff>
      <xdr:row>1</xdr:row>
      <xdr:rowOff>21791</xdr:rowOff>
    </xdr:from>
    <xdr:to>
      <xdr:col>35</xdr:col>
      <xdr:colOff>201083</xdr:colOff>
      <xdr:row>20</xdr:row>
      <xdr:rowOff>74084</xdr:rowOff>
    </xdr:to>
    <xdr:graphicFrame macro="">
      <xdr:nvGraphicFramePr>
        <xdr:cNvPr id="2" name="차트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11207</xdr:colOff>
      <xdr:row>1</xdr:row>
      <xdr:rowOff>11208</xdr:rowOff>
    </xdr:from>
    <xdr:to>
      <xdr:col>27</xdr:col>
      <xdr:colOff>555874</xdr:colOff>
      <xdr:row>20</xdr:row>
      <xdr:rowOff>84668</xdr:rowOff>
    </xdr:to>
    <xdr:graphicFrame macro="">
      <xdr:nvGraphicFramePr>
        <xdr:cNvPr id="3" name="차트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54162</xdr:colOff>
      <xdr:row>1</xdr:row>
      <xdr:rowOff>21788</xdr:rowOff>
    </xdr:from>
    <xdr:to>
      <xdr:col>36</xdr:col>
      <xdr:colOff>158749</xdr:colOff>
      <xdr:row>18</xdr:row>
      <xdr:rowOff>127000</xdr:rowOff>
    </xdr:to>
    <xdr:graphicFrame macro="">
      <xdr:nvGraphicFramePr>
        <xdr:cNvPr id="2" name="차트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11205</xdr:colOff>
      <xdr:row>1</xdr:row>
      <xdr:rowOff>11207</xdr:rowOff>
    </xdr:from>
    <xdr:to>
      <xdr:col>28</xdr:col>
      <xdr:colOff>519871</xdr:colOff>
      <xdr:row>18</xdr:row>
      <xdr:rowOff>158750</xdr:rowOff>
    </xdr:to>
    <xdr:graphicFrame macro="">
      <xdr:nvGraphicFramePr>
        <xdr:cNvPr id="3" name="차트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41236</xdr:colOff>
      <xdr:row>1</xdr:row>
      <xdr:rowOff>33618</xdr:rowOff>
    </xdr:from>
    <xdr:to>
      <xdr:col>36</xdr:col>
      <xdr:colOff>64744</xdr:colOff>
      <xdr:row>19</xdr:row>
      <xdr:rowOff>202328</xdr:rowOff>
    </xdr:to>
    <xdr:graphicFrame macro="">
      <xdr:nvGraphicFramePr>
        <xdr:cNvPr id="2" name="차트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22412</xdr:colOff>
      <xdr:row>1</xdr:row>
      <xdr:rowOff>11207</xdr:rowOff>
    </xdr:from>
    <xdr:to>
      <xdr:col>28</xdr:col>
      <xdr:colOff>637941</xdr:colOff>
      <xdr:row>19</xdr:row>
      <xdr:rowOff>169333</xdr:rowOff>
    </xdr:to>
    <xdr:graphicFrame macro="">
      <xdr:nvGraphicFramePr>
        <xdr:cNvPr id="3" name="차트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55155</xdr:colOff>
      <xdr:row>1</xdr:row>
      <xdr:rowOff>44579</xdr:rowOff>
    </xdr:from>
    <xdr:to>
      <xdr:col>37</xdr:col>
      <xdr:colOff>349249</xdr:colOff>
      <xdr:row>20</xdr:row>
      <xdr:rowOff>201085</xdr:rowOff>
    </xdr:to>
    <xdr:graphicFrame macro="">
      <xdr:nvGraphicFramePr>
        <xdr:cNvPr id="2" name="차트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41336</xdr:colOff>
      <xdr:row>1</xdr:row>
      <xdr:rowOff>32373</xdr:rowOff>
    </xdr:from>
    <xdr:to>
      <xdr:col>29</xdr:col>
      <xdr:colOff>550002</xdr:colOff>
      <xdr:row>20</xdr:row>
      <xdr:rowOff>179917</xdr:rowOff>
    </xdr:to>
    <xdr:graphicFrame macro="">
      <xdr:nvGraphicFramePr>
        <xdr:cNvPr id="3" name="차트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71"/>
  <sheetViews>
    <sheetView zoomScale="85" zoomScaleNormal="85" workbookViewId="0">
      <selection activeCell="C33" sqref="C33"/>
    </sheetView>
  </sheetViews>
  <sheetFormatPr defaultRowHeight="16.5"/>
  <cols>
    <col min="1" max="1" width="7.375" style="22" customWidth="1"/>
    <col min="2" max="2" width="18.375" style="22" customWidth="1"/>
    <col min="3" max="3" width="12.125" style="22" customWidth="1"/>
    <col min="4" max="14" width="10.375" style="22" customWidth="1"/>
    <col min="15" max="20" width="10" style="1" customWidth="1"/>
    <col min="21" max="21" width="9" style="1" customWidth="1"/>
    <col min="22" max="29" width="9" style="1"/>
  </cols>
  <sheetData>
    <row r="1" spans="1:58" s="4" customFormat="1">
      <c r="A1" s="125" t="s">
        <v>116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21"/>
      <c r="O1" s="6"/>
      <c r="P1" s="6"/>
      <c r="Q1" s="6"/>
      <c r="R1" s="6"/>
      <c r="S1" s="6"/>
      <c r="T1" s="6"/>
      <c r="V1" s="10" t="s">
        <v>118</v>
      </c>
      <c r="W1" s="1"/>
      <c r="X1" s="1"/>
      <c r="Y1" s="1"/>
      <c r="Z1" s="10"/>
      <c r="AA1" s="1"/>
      <c r="AB1" s="1"/>
      <c r="AC1" s="1"/>
    </row>
    <row r="2" spans="1:58" s="4" customFormat="1">
      <c r="A2" s="23"/>
      <c r="B2" s="23"/>
      <c r="C2" s="23"/>
      <c r="D2" s="24"/>
      <c r="E2" s="24"/>
      <c r="F2" s="24"/>
      <c r="G2" s="24"/>
      <c r="H2" s="24"/>
      <c r="I2" s="24"/>
      <c r="J2" s="25"/>
      <c r="N2" s="25" t="s">
        <v>91</v>
      </c>
      <c r="O2" s="84"/>
      <c r="P2" s="84"/>
      <c r="Q2" s="84"/>
      <c r="R2" s="84"/>
      <c r="S2" s="84"/>
      <c r="T2" s="84"/>
      <c r="U2" s="15"/>
      <c r="V2" s="15"/>
      <c r="W2" s="15"/>
      <c r="X2" s="15"/>
      <c r="Y2" s="15"/>
      <c r="Z2" s="15"/>
      <c r="AA2" s="15"/>
      <c r="AB2" s="15"/>
      <c r="AC2" s="15"/>
      <c r="AD2" s="120"/>
      <c r="AE2" s="120"/>
      <c r="AF2" s="120"/>
      <c r="AG2" s="120"/>
      <c r="AH2" s="120"/>
      <c r="AI2" s="120"/>
      <c r="AJ2" s="120"/>
      <c r="AK2" s="120"/>
      <c r="AL2" s="120"/>
      <c r="AM2" s="120"/>
      <c r="AN2" s="86"/>
      <c r="AO2" s="86"/>
      <c r="AP2" s="86"/>
      <c r="AQ2" s="86"/>
      <c r="AR2" s="86"/>
      <c r="AS2" s="86"/>
      <c r="AT2" s="86"/>
      <c r="AU2" s="86"/>
      <c r="AV2" s="86"/>
      <c r="AW2" s="86"/>
      <c r="AX2" s="86"/>
      <c r="AY2" s="86"/>
      <c r="AZ2" s="86"/>
      <c r="BA2" s="86"/>
      <c r="BB2" s="86"/>
      <c r="BC2" s="86"/>
      <c r="BD2" s="86"/>
      <c r="BE2" s="86"/>
      <c r="BF2" s="86"/>
    </row>
    <row r="3" spans="1:58" s="4" customFormat="1" ht="17.25" thickBot="1">
      <c r="A3" s="23"/>
      <c r="B3" s="23"/>
      <c r="C3" s="26">
        <v>2007</v>
      </c>
      <c r="D3" s="26">
        <v>2008</v>
      </c>
      <c r="E3" s="27">
        <v>2009</v>
      </c>
      <c r="F3" s="27">
        <v>2010</v>
      </c>
      <c r="G3" s="27">
        <v>2011</v>
      </c>
      <c r="H3" s="28">
        <v>2012</v>
      </c>
      <c r="I3" s="28">
        <v>2013</v>
      </c>
      <c r="J3" s="28">
        <v>2014</v>
      </c>
      <c r="K3" s="28">
        <v>2015</v>
      </c>
      <c r="L3" s="28">
        <v>2016</v>
      </c>
      <c r="M3" s="28">
        <v>2017</v>
      </c>
      <c r="N3" s="28">
        <v>2018</v>
      </c>
      <c r="O3" s="28">
        <v>2019</v>
      </c>
      <c r="P3" s="28">
        <v>2020</v>
      </c>
      <c r="Q3" s="28">
        <v>2021</v>
      </c>
      <c r="R3" s="28">
        <v>2022</v>
      </c>
      <c r="S3" s="99">
        <v>2023</v>
      </c>
      <c r="T3" s="28">
        <v>2024</v>
      </c>
      <c r="U3" s="11"/>
      <c r="V3" s="11">
        <v>2007</v>
      </c>
      <c r="W3" s="11">
        <v>2008</v>
      </c>
      <c r="X3" s="11">
        <v>2009</v>
      </c>
      <c r="Y3" s="11">
        <v>2010</v>
      </c>
      <c r="Z3" s="11">
        <v>2011</v>
      </c>
      <c r="AA3" s="11">
        <v>2012</v>
      </c>
      <c r="AB3" s="11">
        <v>2013</v>
      </c>
      <c r="AC3" s="11">
        <v>2014</v>
      </c>
      <c r="AD3" s="11">
        <v>2015</v>
      </c>
      <c r="AE3" s="11">
        <v>2016</v>
      </c>
      <c r="AF3" s="11">
        <v>2017</v>
      </c>
      <c r="AG3" s="11">
        <v>2018</v>
      </c>
      <c r="AH3" s="11">
        <v>2019</v>
      </c>
      <c r="AI3" s="11">
        <v>2020</v>
      </c>
      <c r="AJ3" s="11">
        <v>2021</v>
      </c>
      <c r="AK3" s="11">
        <v>2022</v>
      </c>
      <c r="AL3" s="11">
        <v>2023</v>
      </c>
      <c r="AM3" s="11">
        <v>2024</v>
      </c>
      <c r="AN3" s="86"/>
      <c r="AO3" s="86"/>
      <c r="AP3" s="86"/>
      <c r="AQ3" s="86"/>
      <c r="AR3" s="86"/>
      <c r="AS3" s="86"/>
      <c r="AT3" s="86"/>
      <c r="AU3" s="86"/>
      <c r="AV3" s="86"/>
      <c r="AW3" s="86"/>
      <c r="AX3" s="86"/>
      <c r="AY3" s="86"/>
      <c r="AZ3" s="86"/>
      <c r="BA3" s="86"/>
      <c r="BB3" s="86"/>
      <c r="BC3" s="86"/>
      <c r="BD3" s="86"/>
      <c r="BE3" s="86"/>
      <c r="BF3" s="86"/>
    </row>
    <row r="4" spans="1:58">
      <c r="A4" s="126" t="s">
        <v>0</v>
      </c>
      <c r="B4" s="126"/>
      <c r="C4" s="29">
        <v>10124305</v>
      </c>
      <c r="D4" s="30">
        <v>11403373</v>
      </c>
      <c r="E4" s="30">
        <v>22454539</v>
      </c>
      <c r="F4" s="30">
        <v>27026042</v>
      </c>
      <c r="G4" s="30">
        <v>28920780</v>
      </c>
      <c r="H4" s="30">
        <v>17618495</v>
      </c>
      <c r="I4" s="30">
        <v>18260301</v>
      </c>
      <c r="J4" s="30">
        <v>12919836</v>
      </c>
      <c r="K4" s="30">
        <f>K7+K8+K11+K12+K13+K14+K16</f>
        <v>11982654</v>
      </c>
      <c r="L4" s="30">
        <f>L7+L8+L11+L12+L13+L14+L16</f>
        <v>11336564</v>
      </c>
      <c r="M4" s="30">
        <f t="shared" ref="M4:R4" si="0">M7+M8+M11+M12+M13+M14+M16+M15</f>
        <v>11897236</v>
      </c>
      <c r="N4" s="30">
        <f t="shared" si="0"/>
        <v>16344658</v>
      </c>
      <c r="O4" s="30">
        <f t="shared" si="0"/>
        <v>16348842</v>
      </c>
      <c r="P4" s="30">
        <f t="shared" si="0"/>
        <v>24397282</v>
      </c>
      <c r="Q4" s="30">
        <f t="shared" si="0"/>
        <v>20677768</v>
      </c>
      <c r="R4" s="30">
        <f t="shared" si="0"/>
        <v>20438197</v>
      </c>
      <c r="S4" s="30">
        <v>18381954</v>
      </c>
      <c r="T4" s="30">
        <v>16967826</v>
      </c>
      <c r="U4" s="11" t="s">
        <v>0</v>
      </c>
      <c r="V4" s="121">
        <f t="shared" ref="V4:AM6" si="1">C4</f>
        <v>10124305</v>
      </c>
      <c r="W4" s="121">
        <f t="shared" si="1"/>
        <v>11403373</v>
      </c>
      <c r="X4" s="121">
        <f t="shared" si="1"/>
        <v>22454539</v>
      </c>
      <c r="Y4" s="121">
        <f t="shared" si="1"/>
        <v>27026042</v>
      </c>
      <c r="Z4" s="121">
        <f t="shared" si="1"/>
        <v>28920780</v>
      </c>
      <c r="AA4" s="121">
        <f t="shared" si="1"/>
        <v>17618495</v>
      </c>
      <c r="AB4" s="121">
        <f t="shared" si="1"/>
        <v>18260301</v>
      </c>
      <c r="AC4" s="121">
        <f t="shared" si="1"/>
        <v>12919836</v>
      </c>
      <c r="AD4" s="121">
        <f t="shared" si="1"/>
        <v>11982654</v>
      </c>
      <c r="AE4" s="121">
        <f t="shared" si="1"/>
        <v>11336564</v>
      </c>
      <c r="AF4" s="121">
        <f t="shared" si="1"/>
        <v>11897236</v>
      </c>
      <c r="AG4" s="121">
        <f t="shared" si="1"/>
        <v>16344658</v>
      </c>
      <c r="AH4" s="121">
        <f t="shared" si="1"/>
        <v>16348842</v>
      </c>
      <c r="AI4" s="121">
        <f t="shared" si="1"/>
        <v>24397282</v>
      </c>
      <c r="AJ4" s="121">
        <f t="shared" si="1"/>
        <v>20677768</v>
      </c>
      <c r="AK4" s="121">
        <f t="shared" si="1"/>
        <v>20438197</v>
      </c>
      <c r="AL4" s="121">
        <f t="shared" si="1"/>
        <v>18381954</v>
      </c>
      <c r="AM4" s="121">
        <f t="shared" si="1"/>
        <v>16967826</v>
      </c>
      <c r="AN4" s="101"/>
      <c r="AO4" s="101"/>
      <c r="AP4" s="101"/>
      <c r="AQ4" s="101"/>
      <c r="AR4" s="101"/>
      <c r="AS4" s="101"/>
      <c r="AT4" s="101"/>
      <c r="AU4" s="101"/>
      <c r="AV4" s="101"/>
      <c r="AW4" s="101"/>
      <c r="AX4" s="101"/>
      <c r="AY4" s="101"/>
      <c r="AZ4" s="101"/>
      <c r="BA4" s="101"/>
      <c r="BB4" s="101"/>
      <c r="BC4" s="101"/>
      <c r="BD4" s="101"/>
      <c r="BE4" s="101"/>
      <c r="BF4" s="101"/>
    </row>
    <row r="5" spans="1:58" ht="22.5">
      <c r="A5" s="127" t="s">
        <v>111</v>
      </c>
      <c r="B5" s="67" t="s">
        <v>132</v>
      </c>
      <c r="C5" s="33">
        <v>1222</v>
      </c>
      <c r="D5" s="34">
        <v>6236</v>
      </c>
      <c r="E5" s="34">
        <v>2193</v>
      </c>
      <c r="F5" s="34">
        <v>3283</v>
      </c>
      <c r="G5" s="34">
        <v>2035</v>
      </c>
      <c r="H5" s="34">
        <v>1390</v>
      </c>
      <c r="I5" s="35">
        <v>388</v>
      </c>
      <c r="J5" s="34">
        <v>1078</v>
      </c>
      <c r="K5" s="34">
        <v>1094</v>
      </c>
      <c r="L5" s="34">
        <v>1337</v>
      </c>
      <c r="M5" s="34">
        <v>1321</v>
      </c>
      <c r="N5" s="34">
        <v>1028</v>
      </c>
      <c r="O5" s="34">
        <v>1146</v>
      </c>
      <c r="P5" s="34">
        <v>824</v>
      </c>
      <c r="Q5" s="34">
        <v>772</v>
      </c>
      <c r="R5" s="34">
        <v>521</v>
      </c>
      <c r="S5" s="34">
        <v>777</v>
      </c>
      <c r="T5" s="34">
        <v>428</v>
      </c>
      <c r="U5" s="122" t="s">
        <v>153</v>
      </c>
      <c r="V5" s="121">
        <f t="shared" si="1"/>
        <v>1222</v>
      </c>
      <c r="W5" s="121">
        <f t="shared" si="1"/>
        <v>6236</v>
      </c>
      <c r="X5" s="121">
        <f t="shared" si="1"/>
        <v>2193</v>
      </c>
      <c r="Y5" s="121">
        <f t="shared" si="1"/>
        <v>3283</v>
      </c>
      <c r="Z5" s="121">
        <f t="shared" si="1"/>
        <v>2035</v>
      </c>
      <c r="AA5" s="121">
        <f t="shared" si="1"/>
        <v>1390</v>
      </c>
      <c r="AB5" s="121">
        <f t="shared" si="1"/>
        <v>388</v>
      </c>
      <c r="AC5" s="121">
        <f t="shared" si="1"/>
        <v>1078</v>
      </c>
      <c r="AD5" s="121">
        <f t="shared" si="1"/>
        <v>1094</v>
      </c>
      <c r="AE5" s="121">
        <f t="shared" si="1"/>
        <v>1337</v>
      </c>
      <c r="AF5" s="121">
        <f t="shared" si="1"/>
        <v>1321</v>
      </c>
      <c r="AG5" s="121">
        <f t="shared" si="1"/>
        <v>1028</v>
      </c>
      <c r="AH5" s="121">
        <f t="shared" si="1"/>
        <v>1146</v>
      </c>
      <c r="AI5" s="121">
        <f t="shared" si="1"/>
        <v>824</v>
      </c>
      <c r="AJ5" s="121">
        <f t="shared" si="1"/>
        <v>772</v>
      </c>
      <c r="AK5" s="121">
        <f t="shared" si="1"/>
        <v>521</v>
      </c>
      <c r="AL5" s="121">
        <f t="shared" si="1"/>
        <v>777</v>
      </c>
      <c r="AM5" s="121">
        <f t="shared" si="1"/>
        <v>428</v>
      </c>
      <c r="AN5" s="101"/>
      <c r="AO5" s="101"/>
      <c r="AP5" s="101"/>
      <c r="AQ5" s="101"/>
      <c r="AR5" s="101"/>
      <c r="AS5" s="101"/>
      <c r="AT5" s="101"/>
      <c r="AU5" s="101"/>
      <c r="AV5" s="101"/>
      <c r="AW5" s="101"/>
      <c r="AX5" s="101"/>
      <c r="AY5" s="101"/>
      <c r="AZ5" s="101"/>
      <c r="BA5" s="101"/>
      <c r="BB5" s="101"/>
      <c r="BC5" s="101"/>
      <c r="BD5" s="101"/>
      <c r="BE5" s="101"/>
      <c r="BF5" s="101"/>
    </row>
    <row r="6" spans="1:58">
      <c r="A6" s="127"/>
      <c r="B6" s="67" t="s">
        <v>2</v>
      </c>
      <c r="C6" s="33">
        <v>523439</v>
      </c>
      <c r="D6" s="34">
        <v>615923</v>
      </c>
      <c r="E6" s="34">
        <v>758586</v>
      </c>
      <c r="F6" s="34">
        <v>883196</v>
      </c>
      <c r="G6" s="34">
        <v>856432</v>
      </c>
      <c r="H6" s="34">
        <v>845860</v>
      </c>
      <c r="I6" s="34">
        <v>833176</v>
      </c>
      <c r="J6" s="34">
        <v>869789</v>
      </c>
      <c r="K6" s="34">
        <v>824011</v>
      </c>
      <c r="L6" s="34">
        <v>902600</v>
      </c>
      <c r="M6" s="34">
        <v>882884</v>
      </c>
      <c r="N6" s="34">
        <v>839631</v>
      </c>
      <c r="O6" s="34">
        <v>817505</v>
      </c>
      <c r="P6" s="34">
        <v>817357</v>
      </c>
      <c r="Q6" s="34">
        <v>539243</v>
      </c>
      <c r="R6" s="34">
        <v>630616</v>
      </c>
      <c r="S6" s="34">
        <v>667744</v>
      </c>
      <c r="T6" s="34">
        <v>620704</v>
      </c>
      <c r="U6" s="122" t="s">
        <v>2</v>
      </c>
      <c r="V6" s="121">
        <f t="shared" si="1"/>
        <v>523439</v>
      </c>
      <c r="W6" s="121">
        <f t="shared" si="1"/>
        <v>615923</v>
      </c>
      <c r="X6" s="121">
        <f t="shared" si="1"/>
        <v>758586</v>
      </c>
      <c r="Y6" s="121">
        <f t="shared" si="1"/>
        <v>883196</v>
      </c>
      <c r="Z6" s="121">
        <f t="shared" si="1"/>
        <v>856432</v>
      </c>
      <c r="AA6" s="121">
        <f t="shared" si="1"/>
        <v>845860</v>
      </c>
      <c r="AB6" s="121">
        <f t="shared" si="1"/>
        <v>833176</v>
      </c>
      <c r="AC6" s="121">
        <f t="shared" si="1"/>
        <v>869789</v>
      </c>
      <c r="AD6" s="121">
        <f t="shared" si="1"/>
        <v>824011</v>
      </c>
      <c r="AE6" s="121">
        <f t="shared" si="1"/>
        <v>902600</v>
      </c>
      <c r="AF6" s="121">
        <f t="shared" si="1"/>
        <v>882884</v>
      </c>
      <c r="AG6" s="121">
        <f t="shared" si="1"/>
        <v>839631</v>
      </c>
      <c r="AH6" s="121">
        <f t="shared" si="1"/>
        <v>817505</v>
      </c>
      <c r="AI6" s="121">
        <f t="shared" si="1"/>
        <v>817357</v>
      </c>
      <c r="AJ6" s="121">
        <f t="shared" si="1"/>
        <v>539243</v>
      </c>
      <c r="AK6" s="121">
        <f t="shared" si="1"/>
        <v>630616</v>
      </c>
      <c r="AL6" s="121">
        <f t="shared" si="1"/>
        <v>667744</v>
      </c>
      <c r="AM6" s="121">
        <f t="shared" si="1"/>
        <v>620704</v>
      </c>
      <c r="AN6" s="101"/>
      <c r="AO6" s="101"/>
      <c r="AP6" s="101"/>
      <c r="AQ6" s="101"/>
      <c r="AR6" s="101"/>
      <c r="AS6" s="101"/>
      <c r="AT6" s="101"/>
      <c r="AU6" s="101"/>
      <c r="AV6" s="101"/>
      <c r="AW6" s="101"/>
      <c r="AX6" s="101"/>
      <c r="AY6" s="101"/>
      <c r="AZ6" s="101"/>
      <c r="BA6" s="101"/>
      <c r="BB6" s="101"/>
      <c r="BC6" s="101"/>
      <c r="BD6" s="101"/>
      <c r="BE6" s="101"/>
      <c r="BF6" s="101"/>
    </row>
    <row r="7" spans="1:58">
      <c r="A7" s="127"/>
      <c r="B7" s="67" t="s">
        <v>3</v>
      </c>
      <c r="C7" s="33">
        <v>524661</v>
      </c>
      <c r="D7" s="34">
        <v>622159</v>
      </c>
      <c r="E7" s="34">
        <v>760779</v>
      </c>
      <c r="F7" s="34">
        <v>886479</v>
      </c>
      <c r="G7" s="34">
        <v>858467</v>
      </c>
      <c r="H7" s="34">
        <v>847250</v>
      </c>
      <c r="I7" s="34">
        <v>833564</v>
      </c>
      <c r="J7" s="34">
        <v>870867</v>
      </c>
      <c r="K7" s="34">
        <v>825105</v>
      </c>
      <c r="L7" s="34">
        <f>L5+L6</f>
        <v>903937</v>
      </c>
      <c r="M7" s="34">
        <v>884205</v>
      </c>
      <c r="N7" s="34">
        <v>840659</v>
      </c>
      <c r="O7" s="34">
        <v>818651</v>
      </c>
      <c r="P7" s="34">
        <v>818181</v>
      </c>
      <c r="Q7" s="34">
        <v>540015</v>
      </c>
      <c r="R7" s="34">
        <v>631137</v>
      </c>
      <c r="S7" s="34">
        <v>668521</v>
      </c>
      <c r="T7" s="34">
        <v>621132</v>
      </c>
      <c r="U7" s="122" t="s">
        <v>4</v>
      </c>
      <c r="V7" s="121">
        <f t="shared" ref="V7:AM9" si="2">C8</f>
        <v>7964106</v>
      </c>
      <c r="W7" s="121">
        <f t="shared" si="2"/>
        <v>8425854</v>
      </c>
      <c r="X7" s="121">
        <f t="shared" si="2"/>
        <v>19083102</v>
      </c>
      <c r="Y7" s="121">
        <f t="shared" si="2"/>
        <v>23123612</v>
      </c>
      <c r="Z7" s="121">
        <f t="shared" si="2"/>
        <v>24972426</v>
      </c>
      <c r="AA7" s="121">
        <f t="shared" si="2"/>
        <v>13669575</v>
      </c>
      <c r="AB7" s="121">
        <f t="shared" si="2"/>
        <v>13799283</v>
      </c>
      <c r="AC7" s="121">
        <f t="shared" si="2"/>
        <v>8670272</v>
      </c>
      <c r="AD7" s="121">
        <f t="shared" si="2"/>
        <v>8043523</v>
      </c>
      <c r="AE7" s="121">
        <f t="shared" si="2"/>
        <v>7304497</v>
      </c>
      <c r="AF7" s="121">
        <f t="shared" si="2"/>
        <v>8013061</v>
      </c>
      <c r="AG7" s="121">
        <f t="shared" si="2"/>
        <v>12492784</v>
      </c>
      <c r="AH7" s="121">
        <f t="shared" si="2"/>
        <v>12111454</v>
      </c>
      <c r="AI7" s="121">
        <f t="shared" si="2"/>
        <v>20117127</v>
      </c>
      <c r="AJ7" s="121">
        <f t="shared" si="2"/>
        <v>18457626</v>
      </c>
      <c r="AK7" s="121">
        <f t="shared" si="2"/>
        <v>17843084</v>
      </c>
      <c r="AL7" s="121">
        <f t="shared" si="2"/>
        <v>15146472</v>
      </c>
      <c r="AM7" s="121">
        <f t="shared" si="2"/>
        <v>13560353</v>
      </c>
      <c r="AN7" s="101"/>
      <c r="AO7" s="101"/>
      <c r="AP7" s="101"/>
      <c r="AQ7" s="101"/>
      <c r="AR7" s="101"/>
      <c r="AS7" s="101"/>
      <c r="AT7" s="101"/>
      <c r="AU7" s="101"/>
      <c r="AV7" s="101"/>
      <c r="AW7" s="101"/>
      <c r="AX7" s="101"/>
      <c r="AY7" s="101"/>
      <c r="AZ7" s="101"/>
      <c r="BA7" s="101"/>
      <c r="BB7" s="101"/>
      <c r="BC7" s="101"/>
      <c r="BD7" s="101"/>
      <c r="BE7" s="101"/>
      <c r="BF7" s="101"/>
    </row>
    <row r="8" spans="1:58">
      <c r="A8" s="127" t="s">
        <v>4</v>
      </c>
      <c r="B8" s="127"/>
      <c r="C8" s="33">
        <v>7964106</v>
      </c>
      <c r="D8" s="34">
        <v>8425854</v>
      </c>
      <c r="E8" s="34">
        <v>19083102</v>
      </c>
      <c r="F8" s="34">
        <v>23123612</v>
      </c>
      <c r="G8" s="34">
        <v>24972426</v>
      </c>
      <c r="H8" s="34">
        <v>13669575</v>
      </c>
      <c r="I8" s="34">
        <v>13799283</v>
      </c>
      <c r="J8" s="34">
        <v>8670272</v>
      </c>
      <c r="K8" s="34">
        <v>8043523</v>
      </c>
      <c r="L8" s="34">
        <v>7304497</v>
      </c>
      <c r="M8" s="34">
        <v>8013061</v>
      </c>
      <c r="N8" s="34">
        <v>12492784</v>
      </c>
      <c r="O8" s="34">
        <v>12111454</v>
      </c>
      <c r="P8" s="34">
        <v>20117127</v>
      </c>
      <c r="Q8" s="34">
        <v>18457626</v>
      </c>
      <c r="R8" s="34">
        <v>17843084</v>
      </c>
      <c r="S8" s="34">
        <v>15146472</v>
      </c>
      <c r="T8" s="34">
        <v>13560353</v>
      </c>
      <c r="U8" s="122" t="s">
        <v>5</v>
      </c>
      <c r="V8" s="121">
        <f t="shared" si="2"/>
        <v>443605</v>
      </c>
      <c r="W8" s="121">
        <f t="shared" si="2"/>
        <v>873754</v>
      </c>
      <c r="X8" s="121">
        <f t="shared" si="2"/>
        <v>1024758</v>
      </c>
      <c r="Y8" s="121">
        <f t="shared" si="2"/>
        <v>1118394</v>
      </c>
      <c r="Z8" s="121">
        <f t="shared" si="2"/>
        <v>1082160</v>
      </c>
      <c r="AA8" s="121">
        <f t="shared" si="2"/>
        <v>991126</v>
      </c>
      <c r="AB8" s="121">
        <f t="shared" si="2"/>
        <v>959399</v>
      </c>
      <c r="AC8" s="121">
        <f t="shared" si="2"/>
        <v>1044715</v>
      </c>
      <c r="AD8" s="121">
        <f t="shared" si="2"/>
        <v>1091240</v>
      </c>
      <c r="AE8" s="121">
        <f t="shared" si="2"/>
        <v>1141911</v>
      </c>
      <c r="AF8" s="121">
        <f t="shared" si="2"/>
        <v>1100258</v>
      </c>
      <c r="AG8" s="121">
        <f t="shared" si="2"/>
        <v>1065155</v>
      </c>
      <c r="AH8" s="121">
        <f t="shared" si="2"/>
        <v>1136106</v>
      </c>
      <c r="AI8" s="121">
        <f t="shared" si="2"/>
        <v>1134057</v>
      </c>
      <c r="AJ8" s="121">
        <f t="shared" si="2"/>
        <v>424155</v>
      </c>
      <c r="AK8" s="121">
        <f t="shared" si="2"/>
        <v>486500</v>
      </c>
      <c r="AL8" s="121">
        <f t="shared" si="2"/>
        <v>740841</v>
      </c>
      <c r="AM8" s="121">
        <f t="shared" si="2"/>
        <v>791763</v>
      </c>
      <c r="AN8" s="101"/>
      <c r="AO8" s="101"/>
      <c r="AP8" s="101"/>
      <c r="AQ8" s="101"/>
      <c r="AR8" s="101"/>
      <c r="AS8" s="101"/>
      <c r="AT8" s="101"/>
      <c r="AU8" s="101"/>
      <c r="AV8" s="101"/>
      <c r="AW8" s="101"/>
      <c r="AX8" s="101"/>
      <c r="AY8" s="101"/>
      <c r="AZ8" s="101"/>
      <c r="BA8" s="101"/>
      <c r="BB8" s="101"/>
      <c r="BC8" s="101"/>
      <c r="BD8" s="101"/>
      <c r="BE8" s="101"/>
      <c r="BF8" s="101"/>
    </row>
    <row r="9" spans="1:58">
      <c r="A9" s="127" t="s">
        <v>112</v>
      </c>
      <c r="B9" s="67" t="s">
        <v>5</v>
      </c>
      <c r="C9" s="33">
        <v>443605</v>
      </c>
      <c r="D9" s="34">
        <v>873754</v>
      </c>
      <c r="E9" s="34">
        <v>1024758</v>
      </c>
      <c r="F9" s="34">
        <v>1118394</v>
      </c>
      <c r="G9" s="34">
        <v>1082160</v>
      </c>
      <c r="H9" s="34">
        <v>991126</v>
      </c>
      <c r="I9" s="34">
        <v>959399</v>
      </c>
      <c r="J9" s="34">
        <v>1044715</v>
      </c>
      <c r="K9" s="34">
        <v>1091240</v>
      </c>
      <c r="L9" s="78">
        <v>1141911</v>
      </c>
      <c r="M9" s="78">
        <v>1100258</v>
      </c>
      <c r="N9" s="78">
        <v>1065155</v>
      </c>
      <c r="O9" s="78">
        <v>1136106</v>
      </c>
      <c r="P9" s="78">
        <v>1134057</v>
      </c>
      <c r="Q9" s="78">
        <v>424155</v>
      </c>
      <c r="R9" s="78">
        <v>486500</v>
      </c>
      <c r="S9" s="78">
        <v>740841</v>
      </c>
      <c r="T9" s="78">
        <v>791763</v>
      </c>
      <c r="U9" s="122" t="s">
        <v>6</v>
      </c>
      <c r="V9" s="121">
        <f t="shared" si="2"/>
        <v>441666</v>
      </c>
      <c r="W9" s="121">
        <f t="shared" si="2"/>
        <v>221536</v>
      </c>
      <c r="X9" s="121">
        <f t="shared" si="2"/>
        <v>144424</v>
      </c>
      <c r="Y9" s="121">
        <f t="shared" si="2"/>
        <v>118496</v>
      </c>
      <c r="Z9" s="121">
        <f t="shared" si="2"/>
        <v>105277</v>
      </c>
      <c r="AA9" s="121">
        <f t="shared" si="2"/>
        <v>45784</v>
      </c>
      <c r="AB9" s="121">
        <f t="shared" si="2"/>
        <v>237934</v>
      </c>
      <c r="AC9" s="121">
        <f t="shared" si="2"/>
        <v>106048</v>
      </c>
      <c r="AD9" s="121">
        <f t="shared" si="2"/>
        <v>87913</v>
      </c>
      <c r="AE9" s="121">
        <f t="shared" si="2"/>
        <v>64984</v>
      </c>
      <c r="AF9" s="121">
        <f t="shared" si="2"/>
        <v>60491</v>
      </c>
      <c r="AG9" s="121">
        <f t="shared" si="2"/>
        <v>62604</v>
      </c>
      <c r="AH9" s="121">
        <f t="shared" si="2"/>
        <v>49459</v>
      </c>
      <c r="AI9" s="121">
        <f t="shared" si="2"/>
        <v>69920</v>
      </c>
      <c r="AJ9" s="121">
        <f t="shared" si="2"/>
        <v>70194</v>
      </c>
      <c r="AK9" s="121">
        <f t="shared" si="2"/>
        <v>67928</v>
      </c>
      <c r="AL9" s="121">
        <f t="shared" si="2"/>
        <v>70897</v>
      </c>
      <c r="AM9" s="121">
        <f t="shared" si="2"/>
        <v>102131</v>
      </c>
      <c r="AN9" s="101"/>
      <c r="AO9" s="101"/>
      <c r="AP9" s="101"/>
      <c r="AQ9" s="101"/>
      <c r="AR9" s="101"/>
      <c r="AS9" s="101"/>
      <c r="AT9" s="101"/>
      <c r="AU9" s="101"/>
      <c r="AV9" s="101"/>
      <c r="AW9" s="101"/>
      <c r="AX9" s="101"/>
      <c r="AY9" s="101"/>
      <c r="AZ9" s="101"/>
      <c r="BA9" s="101"/>
      <c r="BB9" s="101"/>
      <c r="BC9" s="101"/>
      <c r="BD9" s="101"/>
      <c r="BE9" s="101"/>
      <c r="BF9" s="101"/>
    </row>
    <row r="10" spans="1:58" ht="22.5">
      <c r="A10" s="127"/>
      <c r="B10" s="67" t="s">
        <v>6</v>
      </c>
      <c r="C10" s="33">
        <v>441666</v>
      </c>
      <c r="D10" s="34">
        <v>221536</v>
      </c>
      <c r="E10" s="34">
        <v>144424</v>
      </c>
      <c r="F10" s="34">
        <v>118496</v>
      </c>
      <c r="G10" s="34">
        <v>105277</v>
      </c>
      <c r="H10" s="34">
        <v>45784</v>
      </c>
      <c r="I10" s="34">
        <v>237934</v>
      </c>
      <c r="J10" s="34">
        <v>106048</v>
      </c>
      <c r="K10" s="34">
        <v>87913</v>
      </c>
      <c r="L10" s="78">
        <v>64984</v>
      </c>
      <c r="M10" s="78">
        <v>60491</v>
      </c>
      <c r="N10" s="78">
        <v>62604</v>
      </c>
      <c r="O10" s="78">
        <v>49459</v>
      </c>
      <c r="P10" s="78">
        <v>69920</v>
      </c>
      <c r="Q10" s="78">
        <v>70194</v>
      </c>
      <c r="R10" s="78">
        <v>67928</v>
      </c>
      <c r="S10" s="78">
        <v>70897</v>
      </c>
      <c r="T10" s="78">
        <v>102131</v>
      </c>
      <c r="U10" s="122" t="s">
        <v>7</v>
      </c>
      <c r="V10" s="121">
        <f t="shared" ref="V10:AM12" si="3">C12</f>
        <v>64973</v>
      </c>
      <c r="W10" s="121">
        <f t="shared" si="3"/>
        <v>109582</v>
      </c>
      <c r="X10" s="121">
        <f t="shared" si="3"/>
        <v>132987</v>
      </c>
      <c r="Y10" s="121">
        <f t="shared" si="3"/>
        <v>169401</v>
      </c>
      <c r="Z10" s="121">
        <f t="shared" si="3"/>
        <v>178937</v>
      </c>
      <c r="AA10" s="121">
        <f t="shared" si="3"/>
        <v>186712</v>
      </c>
      <c r="AB10" s="121">
        <f t="shared" si="3"/>
        <v>170032</v>
      </c>
      <c r="AC10" s="121">
        <f t="shared" si="3"/>
        <v>196724</v>
      </c>
      <c r="AD10" s="121">
        <f t="shared" si="3"/>
        <v>140058</v>
      </c>
      <c r="AE10" s="121">
        <f t="shared" si="3"/>
        <v>156000</v>
      </c>
      <c r="AF10" s="121">
        <f t="shared" si="3"/>
        <v>116438</v>
      </c>
      <c r="AG10" s="121">
        <f t="shared" si="3"/>
        <v>103611</v>
      </c>
      <c r="AH10" s="121">
        <f t="shared" si="3"/>
        <v>189225</v>
      </c>
      <c r="AI10" s="121">
        <f t="shared" si="3"/>
        <v>200491</v>
      </c>
      <c r="AJ10" s="121">
        <f t="shared" si="3"/>
        <v>99167</v>
      </c>
      <c r="AK10" s="121">
        <f t="shared" si="3"/>
        <v>86092</v>
      </c>
      <c r="AL10" s="121">
        <f t="shared" si="3"/>
        <v>108092</v>
      </c>
      <c r="AM10" s="121">
        <f t="shared" si="3"/>
        <v>108301</v>
      </c>
      <c r="AN10" s="101"/>
      <c r="AO10" s="101"/>
      <c r="AP10" s="101"/>
      <c r="AQ10" s="101"/>
      <c r="AR10" s="101"/>
      <c r="AS10" s="101"/>
      <c r="AT10" s="101"/>
      <c r="AU10" s="101"/>
      <c r="AV10" s="101"/>
      <c r="AW10" s="101"/>
      <c r="AX10" s="101"/>
      <c r="AY10" s="101"/>
      <c r="AZ10" s="101"/>
      <c r="BA10" s="101"/>
      <c r="BB10" s="101"/>
      <c r="BC10" s="101"/>
      <c r="BD10" s="101"/>
      <c r="BE10" s="101"/>
      <c r="BF10" s="101"/>
    </row>
    <row r="11" spans="1:58">
      <c r="A11" s="127"/>
      <c r="B11" s="67" t="s">
        <v>3</v>
      </c>
      <c r="C11" s="33">
        <v>885271</v>
      </c>
      <c r="D11" s="34">
        <v>1095290</v>
      </c>
      <c r="E11" s="34">
        <v>1169182</v>
      </c>
      <c r="F11" s="34">
        <v>1236890</v>
      </c>
      <c r="G11" s="34">
        <v>1187437</v>
      </c>
      <c r="H11" s="34">
        <v>1036910</v>
      </c>
      <c r="I11" s="34">
        <v>1197333</v>
      </c>
      <c r="J11" s="34">
        <v>1150763</v>
      </c>
      <c r="K11" s="34">
        <v>1179153</v>
      </c>
      <c r="L11" s="34">
        <f>L9+L10</f>
        <v>1206895</v>
      </c>
      <c r="M11" s="34">
        <v>1160749</v>
      </c>
      <c r="N11" s="34">
        <v>1127759</v>
      </c>
      <c r="O11" s="34">
        <v>1185565</v>
      </c>
      <c r="P11" s="34">
        <v>1203977</v>
      </c>
      <c r="Q11" s="34">
        <v>494349</v>
      </c>
      <c r="R11" s="34">
        <v>554428</v>
      </c>
      <c r="S11" s="34">
        <v>811738</v>
      </c>
      <c r="T11" s="34">
        <v>893894</v>
      </c>
      <c r="U11" s="122" t="s">
        <v>8</v>
      </c>
      <c r="V11" s="121">
        <f t="shared" si="3"/>
        <v>96184</v>
      </c>
      <c r="W11" s="121">
        <f t="shared" si="3"/>
        <v>113747</v>
      </c>
      <c r="X11" s="121">
        <f t="shared" si="3"/>
        <v>126862</v>
      </c>
      <c r="Y11" s="121">
        <f t="shared" si="3"/>
        <v>119007</v>
      </c>
      <c r="Z11" s="121">
        <f t="shared" si="3"/>
        <v>146959</v>
      </c>
      <c r="AA11" s="121">
        <f t="shared" si="3"/>
        <v>134454</v>
      </c>
      <c r="AB11" s="121">
        <f t="shared" si="3"/>
        <v>225355</v>
      </c>
      <c r="AC11" s="121">
        <f t="shared" si="3"/>
        <v>417086</v>
      </c>
      <c r="AD11" s="121">
        <f t="shared" si="3"/>
        <v>188735</v>
      </c>
      <c r="AE11" s="121">
        <f t="shared" si="3"/>
        <v>151101</v>
      </c>
      <c r="AF11" s="121">
        <f t="shared" si="3"/>
        <v>151703</v>
      </c>
      <c r="AG11" s="121">
        <f t="shared" si="3"/>
        <v>178454</v>
      </c>
      <c r="AH11" s="121">
        <f t="shared" si="3"/>
        <v>271957</v>
      </c>
      <c r="AI11" s="121">
        <f t="shared" si="3"/>
        <v>295938</v>
      </c>
      <c r="AJ11" s="121">
        <f t="shared" si="3"/>
        <v>212687</v>
      </c>
      <c r="AK11" s="121">
        <f t="shared" si="3"/>
        <v>332403</v>
      </c>
      <c r="AL11" s="121">
        <f t="shared" si="3"/>
        <v>347581</v>
      </c>
      <c r="AM11" s="121">
        <f t="shared" si="3"/>
        <v>327005</v>
      </c>
      <c r="AN11" s="101"/>
      <c r="AO11" s="101"/>
      <c r="AP11" s="101"/>
      <c r="AQ11" s="101"/>
      <c r="AR11" s="101"/>
      <c r="AS11" s="101"/>
      <c r="AT11" s="101"/>
      <c r="AU11" s="101"/>
      <c r="AV11" s="101"/>
      <c r="AW11" s="101"/>
      <c r="AX11" s="101"/>
      <c r="AY11" s="101"/>
      <c r="AZ11" s="101"/>
      <c r="BA11" s="101"/>
      <c r="BB11" s="101"/>
      <c r="BC11" s="101"/>
      <c r="BD11" s="101"/>
      <c r="BE11" s="101"/>
      <c r="BF11" s="101"/>
    </row>
    <row r="12" spans="1:58" ht="22.5">
      <c r="A12" s="127" t="s">
        <v>7</v>
      </c>
      <c r="B12" s="127"/>
      <c r="C12" s="33">
        <v>64973</v>
      </c>
      <c r="D12" s="34">
        <v>109582</v>
      </c>
      <c r="E12" s="34">
        <v>132987</v>
      </c>
      <c r="F12" s="34">
        <v>169401</v>
      </c>
      <c r="G12" s="34">
        <v>178937</v>
      </c>
      <c r="H12" s="34">
        <v>186712</v>
      </c>
      <c r="I12" s="34">
        <v>170032</v>
      </c>
      <c r="J12" s="34">
        <v>196724</v>
      </c>
      <c r="K12" s="34">
        <v>140058</v>
      </c>
      <c r="L12" s="34">
        <v>156000</v>
      </c>
      <c r="M12" s="34">
        <v>116438</v>
      </c>
      <c r="N12" s="34">
        <v>103611</v>
      </c>
      <c r="O12" s="34">
        <v>189225</v>
      </c>
      <c r="P12" s="34">
        <v>200491</v>
      </c>
      <c r="Q12" s="34">
        <v>99167</v>
      </c>
      <c r="R12" s="34">
        <v>86092</v>
      </c>
      <c r="S12" s="34">
        <v>108092</v>
      </c>
      <c r="T12" s="34">
        <v>108301</v>
      </c>
      <c r="U12" s="122" t="s">
        <v>9</v>
      </c>
      <c r="V12" s="121">
        <f t="shared" si="3"/>
        <v>170418</v>
      </c>
      <c r="W12" s="121">
        <f t="shared" si="3"/>
        <v>562005</v>
      </c>
      <c r="X12" s="121">
        <f t="shared" si="3"/>
        <v>633724</v>
      </c>
      <c r="Y12" s="121">
        <f t="shared" si="3"/>
        <v>768736</v>
      </c>
      <c r="Z12" s="121">
        <f t="shared" si="3"/>
        <v>833343</v>
      </c>
      <c r="AA12" s="121">
        <f t="shared" si="3"/>
        <v>840451</v>
      </c>
      <c r="AB12" s="121">
        <f t="shared" si="3"/>
        <v>869497</v>
      </c>
      <c r="AC12" s="121">
        <f t="shared" si="3"/>
        <v>813185</v>
      </c>
      <c r="AD12" s="121">
        <f t="shared" si="3"/>
        <v>767210</v>
      </c>
      <c r="AE12" s="121">
        <f t="shared" si="3"/>
        <v>664509</v>
      </c>
      <c r="AF12" s="121">
        <f t="shared" si="3"/>
        <v>630856</v>
      </c>
      <c r="AG12" s="121">
        <f t="shared" si="3"/>
        <v>629184</v>
      </c>
      <c r="AH12" s="121">
        <f t="shared" si="3"/>
        <v>623058</v>
      </c>
      <c r="AI12" s="121">
        <f t="shared" si="3"/>
        <v>595274</v>
      </c>
      <c r="AJ12" s="121">
        <f t="shared" si="3"/>
        <v>333288</v>
      </c>
      <c r="AK12" s="121">
        <f t="shared" si="3"/>
        <v>334197</v>
      </c>
      <c r="AL12" s="121">
        <f t="shared" si="3"/>
        <v>462769</v>
      </c>
      <c r="AM12" s="121">
        <f t="shared" si="3"/>
        <v>362440</v>
      </c>
      <c r="AN12" s="101"/>
      <c r="AO12" s="101"/>
      <c r="AP12" s="101"/>
      <c r="AQ12" s="101"/>
      <c r="AR12" s="101"/>
      <c r="AS12" s="101"/>
      <c r="AT12" s="101"/>
      <c r="AU12" s="101"/>
      <c r="AV12" s="101"/>
      <c r="AW12" s="101"/>
      <c r="AX12" s="101"/>
      <c r="AY12" s="101"/>
      <c r="AZ12" s="101"/>
      <c r="BA12" s="101"/>
      <c r="BB12" s="101"/>
      <c r="BC12" s="101"/>
      <c r="BD12" s="101"/>
      <c r="BE12" s="101"/>
      <c r="BF12" s="101"/>
    </row>
    <row r="13" spans="1:58">
      <c r="A13" s="127" t="s">
        <v>8</v>
      </c>
      <c r="B13" s="127"/>
      <c r="C13" s="33">
        <v>96184</v>
      </c>
      <c r="D13" s="34">
        <v>113747</v>
      </c>
      <c r="E13" s="34">
        <v>126862</v>
      </c>
      <c r="F13" s="34">
        <v>119007</v>
      </c>
      <c r="G13" s="34">
        <v>146959</v>
      </c>
      <c r="H13" s="34">
        <v>134454</v>
      </c>
      <c r="I13" s="34">
        <v>225355</v>
      </c>
      <c r="J13" s="34">
        <v>417086</v>
      </c>
      <c r="K13" s="34">
        <v>188735</v>
      </c>
      <c r="L13" s="34">
        <v>151101</v>
      </c>
      <c r="M13" s="34">
        <v>151703</v>
      </c>
      <c r="N13" s="34">
        <v>178454</v>
      </c>
      <c r="O13" s="34">
        <v>271957</v>
      </c>
      <c r="P13" s="34">
        <v>295938</v>
      </c>
      <c r="Q13" s="34">
        <v>212687</v>
      </c>
      <c r="R13" s="34">
        <v>332403</v>
      </c>
      <c r="S13" s="34">
        <v>347581</v>
      </c>
      <c r="T13" s="34">
        <v>327005</v>
      </c>
      <c r="U13" s="122" t="s">
        <v>10</v>
      </c>
      <c r="V13" s="121">
        <f t="shared" ref="V13:V14" si="4">C15</f>
        <v>0</v>
      </c>
      <c r="W13" s="121">
        <f t="shared" ref="W13:W14" si="5">D15</f>
        <v>0</v>
      </c>
      <c r="X13" s="121">
        <f t="shared" ref="X13:X14" si="6">E15</f>
        <v>0</v>
      </c>
      <c r="Y13" s="121">
        <f t="shared" ref="Y13:Y14" si="7">F15</f>
        <v>0</v>
      </c>
      <c r="Z13" s="121">
        <f t="shared" ref="Z13:Z14" si="8">G15</f>
        <v>0</v>
      </c>
      <c r="AA13" s="121">
        <f t="shared" ref="AA13:AA14" si="9">H15</f>
        <v>0</v>
      </c>
      <c r="AB13" s="121">
        <f t="shared" ref="AB13:AB14" si="10">I15</f>
        <v>0</v>
      </c>
      <c r="AC13" s="121">
        <f t="shared" ref="AC13:AC14" si="11">J15</f>
        <v>0</v>
      </c>
      <c r="AD13" s="121">
        <f t="shared" ref="AD13:AD14" si="12">K15</f>
        <v>0</v>
      </c>
      <c r="AE13" s="121">
        <f t="shared" ref="AE13:AM14" si="13">L15</f>
        <v>0</v>
      </c>
      <c r="AF13" s="121">
        <f t="shared" si="13"/>
        <v>28574</v>
      </c>
      <c r="AG13" s="121">
        <f t="shared" si="13"/>
        <v>34756</v>
      </c>
      <c r="AH13" s="121">
        <f t="shared" si="13"/>
        <v>43588</v>
      </c>
      <c r="AI13" s="121">
        <f t="shared" si="13"/>
        <v>46792</v>
      </c>
      <c r="AJ13" s="121">
        <f t="shared" si="13"/>
        <v>39437</v>
      </c>
      <c r="AK13" s="121">
        <f t="shared" si="13"/>
        <v>35891</v>
      </c>
      <c r="AL13" s="121">
        <f t="shared" si="13"/>
        <v>28629</v>
      </c>
      <c r="AM13" s="121">
        <f t="shared" si="13"/>
        <v>67458</v>
      </c>
      <c r="AN13" s="101"/>
      <c r="AO13" s="101"/>
      <c r="AP13" s="101"/>
      <c r="AQ13" s="101"/>
      <c r="AR13" s="101"/>
      <c r="AS13" s="101"/>
      <c r="AT13" s="101"/>
      <c r="AU13" s="101"/>
      <c r="AV13" s="101"/>
      <c r="AW13" s="101"/>
      <c r="AX13" s="101"/>
      <c r="AY13" s="101"/>
      <c r="AZ13" s="101"/>
      <c r="BA13" s="101"/>
      <c r="BB13" s="101"/>
      <c r="BC13" s="101"/>
      <c r="BD13" s="101"/>
      <c r="BE13" s="101"/>
      <c r="BF13" s="101"/>
    </row>
    <row r="14" spans="1:58">
      <c r="A14" s="127" t="s">
        <v>9</v>
      </c>
      <c r="B14" s="127"/>
      <c r="C14" s="33">
        <v>170418</v>
      </c>
      <c r="D14" s="34">
        <v>562005</v>
      </c>
      <c r="E14" s="34">
        <v>633724</v>
      </c>
      <c r="F14" s="34">
        <v>768736</v>
      </c>
      <c r="G14" s="34">
        <v>833343</v>
      </c>
      <c r="H14" s="34">
        <v>840451</v>
      </c>
      <c r="I14" s="34">
        <v>869497</v>
      </c>
      <c r="J14" s="34">
        <v>813185</v>
      </c>
      <c r="K14" s="34">
        <v>767210</v>
      </c>
      <c r="L14" s="34">
        <v>664509</v>
      </c>
      <c r="M14" s="34">
        <v>630856</v>
      </c>
      <c r="N14" s="34">
        <v>629184</v>
      </c>
      <c r="O14" s="34">
        <v>623058</v>
      </c>
      <c r="P14" s="34">
        <v>595274</v>
      </c>
      <c r="Q14" s="34">
        <v>333288</v>
      </c>
      <c r="R14" s="34">
        <v>334197</v>
      </c>
      <c r="S14" s="34">
        <v>462769</v>
      </c>
      <c r="T14" s="34">
        <v>362440</v>
      </c>
      <c r="U14" s="122" t="s">
        <v>10</v>
      </c>
      <c r="V14" s="121">
        <f t="shared" si="4"/>
        <v>418692</v>
      </c>
      <c r="W14" s="121">
        <f t="shared" si="5"/>
        <v>474736</v>
      </c>
      <c r="X14" s="121">
        <f t="shared" si="6"/>
        <v>547903</v>
      </c>
      <c r="Y14" s="121">
        <f t="shared" si="7"/>
        <v>721917</v>
      </c>
      <c r="Z14" s="121">
        <f t="shared" si="8"/>
        <v>743211</v>
      </c>
      <c r="AA14" s="121">
        <f t="shared" si="9"/>
        <v>903143</v>
      </c>
      <c r="AB14" s="121">
        <f t="shared" si="10"/>
        <v>1165237</v>
      </c>
      <c r="AC14" s="121">
        <f t="shared" si="11"/>
        <v>800939</v>
      </c>
      <c r="AD14" s="121">
        <f t="shared" si="12"/>
        <v>838870</v>
      </c>
      <c r="AE14" s="121">
        <f t="shared" si="13"/>
        <v>949625</v>
      </c>
      <c r="AF14" s="121">
        <f t="shared" si="13"/>
        <v>911650</v>
      </c>
      <c r="AG14" s="121">
        <f t="shared" si="13"/>
        <v>937451</v>
      </c>
      <c r="AH14" s="121">
        <f t="shared" si="13"/>
        <v>1105344</v>
      </c>
      <c r="AI14" s="121">
        <f t="shared" si="13"/>
        <v>1119502</v>
      </c>
      <c r="AJ14" s="121">
        <f t="shared" si="13"/>
        <v>501199</v>
      </c>
      <c r="AK14" s="121">
        <f t="shared" si="13"/>
        <v>620965</v>
      </c>
      <c r="AL14" s="121">
        <f t="shared" si="13"/>
        <v>808152</v>
      </c>
      <c r="AM14" s="121">
        <f t="shared" si="13"/>
        <v>1027243</v>
      </c>
      <c r="AN14" s="101"/>
      <c r="AO14" s="101"/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</row>
    <row r="15" spans="1:58" s="68" customFormat="1">
      <c r="A15" s="133" t="s">
        <v>117</v>
      </c>
      <c r="B15" s="127"/>
      <c r="C15" s="82">
        <v>0</v>
      </c>
      <c r="D15" s="83">
        <v>0</v>
      </c>
      <c r="E15" s="83">
        <v>0</v>
      </c>
      <c r="F15" s="83">
        <v>0</v>
      </c>
      <c r="G15" s="83">
        <v>0</v>
      </c>
      <c r="H15" s="83">
        <v>0</v>
      </c>
      <c r="I15" s="83">
        <v>0</v>
      </c>
      <c r="J15" s="83">
        <v>0</v>
      </c>
      <c r="K15" s="83">
        <v>0</v>
      </c>
      <c r="L15" s="83">
        <v>0</v>
      </c>
      <c r="M15" s="83">
        <v>28574</v>
      </c>
      <c r="N15" s="83">
        <v>34756</v>
      </c>
      <c r="O15" s="83">
        <v>43588</v>
      </c>
      <c r="P15" s="83">
        <v>46792</v>
      </c>
      <c r="Q15" s="83">
        <v>39437</v>
      </c>
      <c r="R15" s="83">
        <v>35891</v>
      </c>
      <c r="S15" s="83">
        <v>28629</v>
      </c>
      <c r="T15" s="83">
        <v>67458</v>
      </c>
      <c r="U15" s="123"/>
      <c r="V15" s="123"/>
      <c r="W15" s="123"/>
      <c r="X15" s="123"/>
      <c r="Y15" s="123"/>
      <c r="Z15" s="123"/>
      <c r="AA15" s="123"/>
      <c r="AB15" s="123"/>
      <c r="AC15" s="123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01"/>
      <c r="AO15" s="101"/>
      <c r="AP15" s="101"/>
      <c r="AQ15" s="101"/>
      <c r="AR15" s="101"/>
      <c r="AS15" s="101"/>
      <c r="AT15" s="101"/>
      <c r="AU15" s="101"/>
      <c r="AV15" s="101"/>
      <c r="AW15" s="101"/>
      <c r="AX15" s="101"/>
      <c r="AY15" s="101"/>
      <c r="AZ15" s="101"/>
      <c r="BA15" s="101"/>
      <c r="BB15" s="101"/>
      <c r="BC15" s="101"/>
      <c r="BD15" s="101"/>
      <c r="BE15" s="101"/>
      <c r="BF15" s="101"/>
    </row>
    <row r="16" spans="1:58" ht="17.25" thickBot="1">
      <c r="A16" s="129" t="s">
        <v>10</v>
      </c>
      <c r="B16" s="129"/>
      <c r="C16" s="37">
        <v>418692</v>
      </c>
      <c r="D16" s="38">
        <v>474736</v>
      </c>
      <c r="E16" s="38">
        <v>547903</v>
      </c>
      <c r="F16" s="38">
        <v>721917</v>
      </c>
      <c r="G16" s="38">
        <v>743211</v>
      </c>
      <c r="H16" s="38">
        <v>903143</v>
      </c>
      <c r="I16" s="38">
        <v>1165237</v>
      </c>
      <c r="J16" s="38">
        <v>800939</v>
      </c>
      <c r="K16" s="38">
        <v>838870</v>
      </c>
      <c r="L16" s="38">
        <v>949625</v>
      </c>
      <c r="M16" s="38">
        <v>911650</v>
      </c>
      <c r="N16" s="38">
        <v>937451</v>
      </c>
      <c r="O16" s="38">
        <v>1105344</v>
      </c>
      <c r="P16" s="38">
        <v>1119502</v>
      </c>
      <c r="Q16" s="38">
        <v>501199</v>
      </c>
      <c r="R16" s="38">
        <v>620965</v>
      </c>
      <c r="S16" s="38">
        <v>808152</v>
      </c>
      <c r="T16" s="38">
        <v>1027243</v>
      </c>
      <c r="U16" s="123"/>
      <c r="V16" s="123"/>
      <c r="W16" s="123"/>
      <c r="X16" s="123"/>
      <c r="Y16" s="123"/>
      <c r="Z16" s="123"/>
      <c r="AA16" s="123"/>
      <c r="AB16" s="123"/>
      <c r="AC16" s="123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01"/>
      <c r="AO16" s="101"/>
      <c r="AP16" s="101"/>
      <c r="AQ16" s="101"/>
      <c r="AR16" s="101"/>
      <c r="AS16" s="101"/>
      <c r="AT16" s="101"/>
      <c r="AU16" s="101"/>
      <c r="AV16" s="101"/>
      <c r="AW16" s="101"/>
      <c r="AX16" s="101"/>
      <c r="AY16" s="101"/>
      <c r="AZ16" s="101"/>
      <c r="BA16" s="101"/>
      <c r="BB16" s="101"/>
      <c r="BC16" s="101"/>
      <c r="BD16" s="101"/>
      <c r="BE16" s="101"/>
      <c r="BF16" s="101"/>
    </row>
    <row r="17" spans="1:58">
      <c r="A17" s="39" t="s">
        <v>92</v>
      </c>
      <c r="M17" s="39"/>
      <c r="N17" s="39"/>
      <c r="O17" s="3"/>
      <c r="P17" s="3"/>
      <c r="Q17" s="3"/>
      <c r="R17" s="3"/>
      <c r="S17" s="3"/>
      <c r="T17" s="3"/>
      <c r="U17" s="123"/>
      <c r="V17" s="123"/>
      <c r="W17" s="123"/>
      <c r="X17" s="123"/>
      <c r="Y17" s="123"/>
      <c r="Z17" s="123"/>
      <c r="AA17" s="123"/>
      <c r="AB17" s="123"/>
      <c r="AC17" s="123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01"/>
      <c r="AO17" s="101"/>
      <c r="AP17" s="101"/>
      <c r="AQ17" s="101"/>
      <c r="AR17" s="101"/>
      <c r="AS17" s="101"/>
      <c r="AT17" s="101"/>
      <c r="AU17" s="101"/>
      <c r="AV17" s="101"/>
      <c r="AW17" s="101"/>
      <c r="AX17" s="101"/>
      <c r="AY17" s="101"/>
      <c r="AZ17" s="101"/>
      <c r="BA17" s="101"/>
      <c r="BB17" s="101"/>
      <c r="BC17" s="101"/>
      <c r="BD17" s="101"/>
      <c r="BE17" s="101"/>
      <c r="BF17" s="101"/>
    </row>
    <row r="18" spans="1:58">
      <c r="U18" s="105"/>
      <c r="V18" s="105"/>
      <c r="W18" s="105"/>
      <c r="X18" s="105"/>
      <c r="Y18" s="105"/>
      <c r="Z18" s="105"/>
      <c r="AA18" s="105"/>
      <c r="AB18" s="105"/>
      <c r="AC18" s="105"/>
      <c r="AD18" s="103"/>
      <c r="AE18" s="103"/>
      <c r="AF18" s="103"/>
      <c r="AG18" s="103"/>
      <c r="AH18" s="103"/>
      <c r="AI18" s="103"/>
      <c r="AJ18" s="103"/>
      <c r="AK18" s="103"/>
      <c r="AL18" s="103"/>
      <c r="AM18" s="103"/>
      <c r="AN18" s="101"/>
      <c r="AO18" s="101"/>
      <c r="AP18" s="101"/>
      <c r="AQ18" s="101"/>
      <c r="AR18" s="101"/>
      <c r="AS18" s="101"/>
      <c r="AT18" s="101"/>
      <c r="AU18" s="101"/>
      <c r="AV18" s="101"/>
      <c r="AW18" s="101"/>
      <c r="AX18" s="101"/>
      <c r="AY18" s="101"/>
      <c r="AZ18" s="101"/>
      <c r="BA18" s="101"/>
      <c r="BB18" s="101"/>
      <c r="BC18" s="101"/>
      <c r="BD18" s="101"/>
      <c r="BE18" s="101"/>
      <c r="BF18" s="101"/>
    </row>
    <row r="19" spans="1:58">
      <c r="A19" s="125" t="s">
        <v>145</v>
      </c>
      <c r="B19" s="125"/>
      <c r="C19" s="125"/>
      <c r="D19" s="125"/>
      <c r="E19" s="125"/>
      <c r="F19" s="125"/>
      <c r="G19" s="125"/>
      <c r="H19" s="125"/>
      <c r="I19" s="125"/>
      <c r="J19" s="125"/>
      <c r="K19" s="125"/>
      <c r="L19" s="125"/>
      <c r="M19" s="125"/>
      <c r="N19" s="125"/>
      <c r="O19" s="125"/>
      <c r="P19" s="92"/>
      <c r="Q19" s="93"/>
      <c r="R19" s="96"/>
      <c r="S19" s="97"/>
      <c r="T19" s="124"/>
      <c r="U19" s="105"/>
      <c r="V19" s="105"/>
      <c r="W19" s="105"/>
      <c r="X19" s="105"/>
      <c r="Y19" s="105"/>
      <c r="Z19" s="105"/>
      <c r="AA19" s="105"/>
      <c r="AB19" s="105"/>
      <c r="AC19" s="105"/>
      <c r="AD19" s="103"/>
      <c r="AE19" s="103"/>
      <c r="AF19" s="103"/>
      <c r="AG19" s="103"/>
      <c r="AH19" s="103"/>
      <c r="AI19" s="103"/>
      <c r="AJ19" s="103"/>
      <c r="AK19" s="103"/>
      <c r="AL19" s="103"/>
      <c r="AM19" s="103"/>
      <c r="AN19" s="101"/>
      <c r="AO19" s="101"/>
      <c r="AP19" s="101"/>
      <c r="AQ19" s="101"/>
      <c r="AR19" s="101"/>
      <c r="AS19" s="101"/>
      <c r="AT19" s="101"/>
      <c r="AU19" s="101"/>
      <c r="AV19" s="101"/>
      <c r="AW19" s="101"/>
      <c r="AX19" s="101"/>
      <c r="AY19" s="101"/>
      <c r="AZ19" s="101"/>
      <c r="BA19" s="101"/>
      <c r="BB19" s="101"/>
      <c r="BC19" s="101"/>
      <c r="BD19" s="101"/>
      <c r="BE19" s="101"/>
      <c r="BF19" s="101"/>
    </row>
    <row r="20" spans="1:58">
      <c r="N20" s="25"/>
      <c r="O20" s="25" t="s">
        <v>84</v>
      </c>
      <c r="P20" s="92"/>
      <c r="Q20" s="93"/>
      <c r="R20" s="96"/>
      <c r="S20" s="97"/>
      <c r="T20" s="124"/>
      <c r="U20" s="102"/>
      <c r="V20" s="102">
        <v>2007</v>
      </c>
      <c r="W20" s="102">
        <v>2008</v>
      </c>
      <c r="X20" s="102">
        <v>2009</v>
      </c>
      <c r="Y20" s="102">
        <v>2010</v>
      </c>
      <c r="Z20" s="102"/>
      <c r="AA20" s="102"/>
      <c r="AB20" s="102"/>
      <c r="AC20" s="102"/>
      <c r="AD20" s="103"/>
      <c r="AE20" s="103"/>
      <c r="AF20" s="103"/>
      <c r="AG20" s="103"/>
      <c r="AH20" s="103"/>
      <c r="AI20" s="103"/>
      <c r="AJ20" s="103"/>
      <c r="AK20" s="103"/>
      <c r="AL20" s="103"/>
      <c r="AM20" s="103"/>
      <c r="AN20" s="101"/>
      <c r="AO20" s="101"/>
      <c r="AP20" s="101"/>
      <c r="AQ20" s="101"/>
      <c r="AR20" s="101"/>
      <c r="AS20" s="101"/>
      <c r="AT20" s="101"/>
      <c r="AU20" s="101"/>
      <c r="AV20" s="101"/>
      <c r="AW20" s="101"/>
      <c r="AX20" s="101"/>
      <c r="AY20" s="101"/>
      <c r="AZ20" s="101"/>
      <c r="BA20" s="101"/>
      <c r="BB20" s="101"/>
      <c r="BC20" s="101"/>
      <c r="BD20" s="101"/>
      <c r="BE20" s="101"/>
      <c r="BF20" s="101"/>
    </row>
    <row r="21" spans="1:58">
      <c r="A21" s="136"/>
      <c r="B21" s="136"/>
      <c r="C21" s="137" t="s">
        <v>16</v>
      </c>
      <c r="D21" s="138" t="s">
        <v>17</v>
      </c>
      <c r="E21" s="139"/>
      <c r="F21" s="140"/>
      <c r="G21" s="27" t="s">
        <v>18</v>
      </c>
      <c r="H21" s="138" t="s">
        <v>20</v>
      </c>
      <c r="I21" s="139"/>
      <c r="J21" s="140"/>
      <c r="K21" s="27" t="s">
        <v>21</v>
      </c>
      <c r="L21" s="27" t="s">
        <v>23</v>
      </c>
      <c r="M21" s="27" t="s">
        <v>24</v>
      </c>
      <c r="N21" s="87" t="s">
        <v>119</v>
      </c>
      <c r="O21" s="28" t="s">
        <v>26</v>
      </c>
      <c r="P21" s="92"/>
      <c r="Q21" s="93"/>
      <c r="R21" s="96"/>
      <c r="S21" s="97"/>
      <c r="T21" s="124"/>
      <c r="U21" s="102" t="s">
        <v>0</v>
      </c>
      <c r="V21" s="102"/>
      <c r="W21" s="106">
        <v>2620</v>
      </c>
      <c r="X21" s="106">
        <v>2807</v>
      </c>
      <c r="Y21" s="106">
        <v>3213</v>
      </c>
      <c r="Z21" s="106"/>
      <c r="AA21" s="106"/>
      <c r="AB21" s="106"/>
      <c r="AC21" s="106"/>
      <c r="AD21" s="103"/>
      <c r="AE21" s="103"/>
      <c r="AF21" s="103"/>
      <c r="AG21" s="103"/>
      <c r="AH21" s="103"/>
      <c r="AI21" s="103"/>
      <c r="AJ21" s="103"/>
      <c r="AK21" s="103"/>
      <c r="AL21" s="103"/>
      <c r="AM21" s="103"/>
      <c r="AN21" s="101"/>
      <c r="AO21" s="101"/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</row>
    <row r="22" spans="1:58">
      <c r="A22" s="136"/>
      <c r="B22" s="136"/>
      <c r="C22" s="137"/>
      <c r="D22" s="40" t="s">
        <v>131</v>
      </c>
      <c r="E22" s="40" t="s">
        <v>32</v>
      </c>
      <c r="F22" s="131" t="s">
        <v>28</v>
      </c>
      <c r="G22" s="27" t="s">
        <v>19</v>
      </c>
      <c r="H22" s="40" t="s">
        <v>29</v>
      </c>
      <c r="I22" s="40" t="s">
        <v>30</v>
      </c>
      <c r="J22" s="131" t="s">
        <v>28</v>
      </c>
      <c r="K22" s="27" t="s">
        <v>22</v>
      </c>
      <c r="L22" s="27" t="s">
        <v>1</v>
      </c>
      <c r="M22" s="27" t="s">
        <v>25</v>
      </c>
      <c r="N22" s="81" t="s">
        <v>120</v>
      </c>
      <c r="O22" s="28" t="s">
        <v>27</v>
      </c>
      <c r="P22" s="92"/>
      <c r="Q22" s="93"/>
      <c r="R22" s="96"/>
      <c r="S22" s="97"/>
      <c r="T22" s="124"/>
      <c r="U22" s="104" t="s">
        <v>85</v>
      </c>
      <c r="V22" s="102"/>
      <c r="W22" s="106">
        <v>1529</v>
      </c>
      <c r="X22" s="106">
        <v>1649</v>
      </c>
      <c r="Y22" s="106">
        <v>1895</v>
      </c>
      <c r="Z22" s="106"/>
      <c r="AA22" s="106"/>
      <c r="AB22" s="106"/>
      <c r="AC22" s="106"/>
      <c r="AD22" s="103"/>
      <c r="AE22" s="103"/>
      <c r="AF22" s="103"/>
      <c r="AG22" s="103"/>
      <c r="AH22" s="103"/>
      <c r="AI22" s="103"/>
      <c r="AJ22" s="103"/>
      <c r="AK22" s="103"/>
      <c r="AL22" s="103"/>
      <c r="AM22" s="103"/>
      <c r="AN22" s="101"/>
      <c r="AO22" s="101"/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</row>
    <row r="23" spans="1:58" ht="17.25" thickBot="1">
      <c r="A23" s="136"/>
      <c r="B23" s="136"/>
      <c r="C23" s="137"/>
      <c r="D23" s="27" t="s">
        <v>94</v>
      </c>
      <c r="E23" s="27" t="s">
        <v>1</v>
      </c>
      <c r="F23" s="132"/>
      <c r="G23" s="41"/>
      <c r="H23" s="27" t="s">
        <v>1</v>
      </c>
      <c r="I23" s="27" t="s">
        <v>1</v>
      </c>
      <c r="J23" s="134"/>
      <c r="K23" s="41"/>
      <c r="L23" s="41"/>
      <c r="M23" s="41"/>
      <c r="N23" s="81" t="s">
        <v>121</v>
      </c>
      <c r="O23" s="42"/>
      <c r="P23" s="92"/>
      <c r="Q23" s="93"/>
      <c r="R23" s="96"/>
      <c r="S23" s="97"/>
      <c r="T23" s="124"/>
      <c r="U23" s="104" t="s">
        <v>86</v>
      </c>
      <c r="V23" s="102"/>
      <c r="W23" s="106">
        <v>1091</v>
      </c>
      <c r="X23" s="106">
        <v>1158</v>
      </c>
      <c r="Y23" s="106">
        <v>1318</v>
      </c>
      <c r="Z23" s="106"/>
      <c r="AA23" s="106"/>
      <c r="AB23" s="106"/>
      <c r="AC23" s="106"/>
      <c r="AD23" s="103"/>
      <c r="AE23" s="103"/>
      <c r="AF23" s="103"/>
      <c r="AG23" s="103"/>
      <c r="AH23" s="103"/>
      <c r="AI23" s="103"/>
      <c r="AJ23" s="103"/>
      <c r="AK23" s="103"/>
      <c r="AL23" s="103"/>
      <c r="AM23" s="103"/>
      <c r="AN23" s="101"/>
      <c r="AO23" s="101"/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</row>
    <row r="24" spans="1:58" ht="17.25" thickBot="1">
      <c r="A24" s="135" t="s">
        <v>0</v>
      </c>
      <c r="B24" s="135"/>
      <c r="C24" s="146">
        <v>16967826</v>
      </c>
      <c r="D24" s="146">
        <v>428</v>
      </c>
      <c r="E24" s="146">
        <v>620704</v>
      </c>
      <c r="F24" s="146">
        <v>621132</v>
      </c>
      <c r="G24" s="146">
        <v>13560353</v>
      </c>
      <c r="H24" s="146">
        <v>791763</v>
      </c>
      <c r="I24" s="146">
        <v>102131</v>
      </c>
      <c r="J24" s="146">
        <v>893894</v>
      </c>
      <c r="K24" s="146">
        <v>108301</v>
      </c>
      <c r="L24" s="146">
        <v>327005</v>
      </c>
      <c r="M24" s="146">
        <v>362440</v>
      </c>
      <c r="N24" s="146">
        <v>67458</v>
      </c>
      <c r="O24" s="146">
        <v>1027243</v>
      </c>
      <c r="P24" s="92"/>
      <c r="Q24" s="93"/>
      <c r="R24" s="96"/>
      <c r="S24" s="97"/>
      <c r="T24" s="124"/>
      <c r="U24" s="107"/>
      <c r="V24" s="107"/>
      <c r="W24" s="107"/>
      <c r="X24" s="107"/>
      <c r="Y24" s="107"/>
      <c r="Z24" s="107"/>
      <c r="AA24" s="107"/>
      <c r="AB24" s="107"/>
      <c r="AC24" s="107"/>
      <c r="AD24" s="103"/>
      <c r="AE24" s="103"/>
      <c r="AF24" s="103"/>
      <c r="AG24" s="103"/>
      <c r="AH24" s="103"/>
      <c r="AI24" s="103"/>
      <c r="AJ24" s="103"/>
      <c r="AK24" s="103"/>
      <c r="AL24" s="103"/>
      <c r="AM24" s="103"/>
    </row>
    <row r="25" spans="1:58">
      <c r="A25" s="128" t="s">
        <v>109</v>
      </c>
      <c r="B25" s="75" t="s">
        <v>28</v>
      </c>
      <c r="C25" s="147">
        <v>14883296</v>
      </c>
      <c r="D25" s="147">
        <v>254</v>
      </c>
      <c r="E25" s="147">
        <v>330121</v>
      </c>
      <c r="F25" s="147">
        <v>330375</v>
      </c>
      <c r="G25" s="147">
        <v>12851090</v>
      </c>
      <c r="H25" s="147">
        <v>390029</v>
      </c>
      <c r="I25" s="147">
        <v>90793</v>
      </c>
      <c r="J25" s="147">
        <v>480822</v>
      </c>
      <c r="K25" s="147">
        <v>78545</v>
      </c>
      <c r="L25" s="147">
        <v>258271</v>
      </c>
      <c r="M25" s="147">
        <v>320133</v>
      </c>
      <c r="N25" s="147">
        <v>9979</v>
      </c>
      <c r="O25" s="147">
        <v>554081</v>
      </c>
      <c r="P25" s="94"/>
      <c r="Q25" s="94"/>
      <c r="R25" s="94"/>
      <c r="S25" s="94"/>
      <c r="T25" s="94"/>
      <c r="U25" s="107"/>
      <c r="V25" s="107"/>
      <c r="W25" s="107"/>
      <c r="X25" s="107"/>
      <c r="Y25" s="107"/>
      <c r="Z25" s="107"/>
      <c r="AA25" s="107"/>
      <c r="AB25" s="107"/>
      <c r="AC25" s="107"/>
      <c r="AD25" s="103"/>
      <c r="AE25" s="103"/>
      <c r="AF25" s="103"/>
      <c r="AG25" s="103"/>
      <c r="AH25" s="103"/>
      <c r="AI25" s="103"/>
      <c r="AJ25" s="103"/>
      <c r="AK25" s="103"/>
      <c r="AL25" s="103"/>
      <c r="AM25" s="103"/>
    </row>
    <row r="26" spans="1:58">
      <c r="A26" s="127"/>
      <c r="B26" s="76" t="s">
        <v>67</v>
      </c>
      <c r="C26" s="73">
        <v>12682712</v>
      </c>
      <c r="D26" s="73">
        <v>56</v>
      </c>
      <c r="E26" s="73">
        <v>249887</v>
      </c>
      <c r="F26" s="73">
        <v>249943</v>
      </c>
      <c r="G26" s="73">
        <v>11479793</v>
      </c>
      <c r="H26" s="79">
        <v>116613</v>
      </c>
      <c r="I26" s="79">
        <v>86823</v>
      </c>
      <c r="J26" s="79">
        <v>203436</v>
      </c>
      <c r="K26" s="73">
        <v>46850</v>
      </c>
      <c r="L26" s="73">
        <v>140084</v>
      </c>
      <c r="M26" s="73">
        <v>179853</v>
      </c>
      <c r="N26" s="73">
        <v>9689</v>
      </c>
      <c r="O26" s="73">
        <v>373064</v>
      </c>
      <c r="P26" s="94"/>
      <c r="Q26" s="94"/>
      <c r="R26" s="94"/>
      <c r="S26" s="94"/>
      <c r="T26" s="94"/>
      <c r="U26" s="107"/>
      <c r="V26" s="107"/>
      <c r="W26" s="107"/>
      <c r="X26" s="107"/>
      <c r="Y26" s="107"/>
      <c r="Z26" s="107"/>
      <c r="AA26" s="107"/>
      <c r="AB26" s="107"/>
      <c r="AC26" s="107"/>
      <c r="AD26" s="103"/>
      <c r="AE26" s="103"/>
      <c r="AF26" s="103"/>
      <c r="AG26" s="103"/>
      <c r="AH26" s="103"/>
      <c r="AI26" s="103"/>
      <c r="AJ26" s="103"/>
      <c r="AK26" s="103"/>
      <c r="AL26" s="103"/>
      <c r="AM26" s="103"/>
    </row>
    <row r="27" spans="1:58">
      <c r="A27" s="127"/>
      <c r="B27" s="76" t="s">
        <v>68</v>
      </c>
      <c r="C27" s="73">
        <v>228639</v>
      </c>
      <c r="D27" s="73">
        <v>75</v>
      </c>
      <c r="E27" s="73">
        <v>9910</v>
      </c>
      <c r="F27" s="73">
        <v>9985</v>
      </c>
      <c r="G27" s="73">
        <v>43106</v>
      </c>
      <c r="H27" s="79">
        <v>58633</v>
      </c>
      <c r="I27" s="79">
        <v>0</v>
      </c>
      <c r="J27" s="79">
        <v>58633</v>
      </c>
      <c r="K27" s="73">
        <v>6121</v>
      </c>
      <c r="L27" s="73">
        <v>24364</v>
      </c>
      <c r="M27" s="73">
        <v>36015</v>
      </c>
      <c r="N27" s="73">
        <v>125</v>
      </c>
      <c r="O27" s="73">
        <v>50290</v>
      </c>
      <c r="P27" s="94"/>
      <c r="Q27" s="94"/>
      <c r="R27" s="94"/>
      <c r="S27" s="94"/>
      <c r="T27" s="94"/>
      <c r="U27" s="107"/>
      <c r="V27" s="107"/>
      <c r="W27" s="107"/>
      <c r="X27" s="107"/>
      <c r="Y27" s="107"/>
      <c r="Z27" s="107"/>
      <c r="AA27" s="107"/>
      <c r="AB27" s="107"/>
      <c r="AC27" s="107"/>
      <c r="AD27" s="103"/>
      <c r="AE27" s="103"/>
      <c r="AF27" s="103"/>
      <c r="AG27" s="103"/>
      <c r="AH27" s="103"/>
      <c r="AI27" s="103"/>
      <c r="AJ27" s="103"/>
      <c r="AK27" s="103"/>
      <c r="AL27" s="103"/>
      <c r="AM27" s="103"/>
    </row>
    <row r="28" spans="1:58" ht="17.25" thickBot="1">
      <c r="A28" s="129"/>
      <c r="B28" s="77" t="s">
        <v>69</v>
      </c>
      <c r="C28" s="74">
        <v>1971945</v>
      </c>
      <c r="D28" s="74">
        <v>123</v>
      </c>
      <c r="E28" s="74">
        <v>70324</v>
      </c>
      <c r="F28" s="74">
        <v>70447</v>
      </c>
      <c r="G28" s="74">
        <v>1328191</v>
      </c>
      <c r="H28" s="88">
        <v>214783</v>
      </c>
      <c r="I28" s="88">
        <v>3970</v>
      </c>
      <c r="J28" s="88">
        <v>218753</v>
      </c>
      <c r="K28" s="74">
        <v>25574</v>
      </c>
      <c r="L28" s="74">
        <v>93823</v>
      </c>
      <c r="M28" s="74">
        <v>104265</v>
      </c>
      <c r="N28" s="74">
        <v>165</v>
      </c>
      <c r="O28" s="74">
        <v>130727</v>
      </c>
      <c r="P28" s="94"/>
      <c r="Q28" s="94"/>
      <c r="R28" s="94"/>
      <c r="S28" s="94"/>
      <c r="T28" s="94"/>
    </row>
    <row r="29" spans="1:58">
      <c r="A29" s="130" t="s">
        <v>110</v>
      </c>
      <c r="B29" s="46" t="s">
        <v>28</v>
      </c>
      <c r="C29" s="147">
        <v>2084530</v>
      </c>
      <c r="D29" s="147">
        <v>174</v>
      </c>
      <c r="E29" s="147">
        <v>290583</v>
      </c>
      <c r="F29" s="147">
        <v>290757</v>
      </c>
      <c r="G29" s="147">
        <v>709263</v>
      </c>
      <c r="H29" s="147">
        <v>401734</v>
      </c>
      <c r="I29" s="147">
        <v>11338</v>
      </c>
      <c r="J29" s="147">
        <v>413072</v>
      </c>
      <c r="K29" s="147">
        <v>29756</v>
      </c>
      <c r="L29" s="147">
        <v>68734</v>
      </c>
      <c r="M29" s="147">
        <v>42307</v>
      </c>
      <c r="N29" s="147">
        <v>57479</v>
      </c>
      <c r="O29" s="147">
        <v>473162</v>
      </c>
      <c r="P29" s="94"/>
      <c r="Q29" s="94"/>
      <c r="R29" s="94"/>
      <c r="S29" s="94"/>
      <c r="T29" s="94"/>
    </row>
    <row r="30" spans="1:58">
      <c r="A30" s="127"/>
      <c r="B30" s="32" t="s">
        <v>70</v>
      </c>
      <c r="C30" s="73">
        <v>462792</v>
      </c>
      <c r="D30" s="73">
        <v>0</v>
      </c>
      <c r="E30" s="73">
        <v>50967</v>
      </c>
      <c r="F30" s="73">
        <v>50967</v>
      </c>
      <c r="G30" s="73">
        <v>245014</v>
      </c>
      <c r="H30" s="79">
        <v>72927</v>
      </c>
      <c r="I30" s="79">
        <v>0</v>
      </c>
      <c r="J30" s="79">
        <v>72927</v>
      </c>
      <c r="K30" s="73">
        <v>5945</v>
      </c>
      <c r="L30" s="73">
        <v>10006</v>
      </c>
      <c r="M30" s="73">
        <v>5649</v>
      </c>
      <c r="N30" s="73">
        <v>104</v>
      </c>
      <c r="O30" s="73">
        <v>72180</v>
      </c>
      <c r="P30" s="94"/>
      <c r="Q30" s="94"/>
      <c r="R30" s="94"/>
      <c r="S30" s="94"/>
      <c r="T30" s="94"/>
    </row>
    <row r="31" spans="1:58">
      <c r="A31" s="127"/>
      <c r="B31" s="32" t="s">
        <v>71</v>
      </c>
      <c r="C31" s="73">
        <v>224566</v>
      </c>
      <c r="D31" s="73">
        <v>0</v>
      </c>
      <c r="E31" s="73">
        <v>22662</v>
      </c>
      <c r="F31" s="73">
        <v>22662</v>
      </c>
      <c r="G31" s="73">
        <v>99554</v>
      </c>
      <c r="H31" s="79">
        <v>49449</v>
      </c>
      <c r="I31" s="79">
        <v>0</v>
      </c>
      <c r="J31" s="79">
        <v>49449</v>
      </c>
      <c r="K31" s="73">
        <v>2019</v>
      </c>
      <c r="L31" s="73">
        <v>14537</v>
      </c>
      <c r="M31" s="73">
        <v>5090</v>
      </c>
      <c r="N31" s="73">
        <v>1046</v>
      </c>
      <c r="O31" s="73">
        <v>30209</v>
      </c>
      <c r="P31" s="94"/>
      <c r="Q31" s="94"/>
      <c r="R31" s="94"/>
      <c r="S31" s="94"/>
      <c r="T31" s="94"/>
    </row>
    <row r="32" spans="1:58">
      <c r="A32" s="127"/>
      <c r="B32" s="32" t="s">
        <v>72</v>
      </c>
      <c r="C32" s="73">
        <v>140466</v>
      </c>
      <c r="D32" s="73">
        <v>0</v>
      </c>
      <c r="E32" s="73">
        <v>10682</v>
      </c>
      <c r="F32" s="73">
        <v>10682</v>
      </c>
      <c r="G32" s="73">
        <v>69100</v>
      </c>
      <c r="H32" s="79">
        <v>9854</v>
      </c>
      <c r="I32" s="79">
        <v>0</v>
      </c>
      <c r="J32" s="79">
        <v>9854</v>
      </c>
      <c r="K32" s="73">
        <v>2279</v>
      </c>
      <c r="L32" s="73">
        <v>6725</v>
      </c>
      <c r="M32" s="73">
        <v>7498</v>
      </c>
      <c r="N32" s="73">
        <v>5738</v>
      </c>
      <c r="O32" s="73">
        <v>28590</v>
      </c>
      <c r="P32" s="94"/>
      <c r="Q32" s="94"/>
      <c r="R32" s="94"/>
      <c r="S32" s="94"/>
      <c r="T32" s="94"/>
    </row>
    <row r="33" spans="1:29">
      <c r="A33" s="127"/>
      <c r="B33" s="32" t="s">
        <v>73</v>
      </c>
      <c r="C33" s="73">
        <v>131045</v>
      </c>
      <c r="D33" s="73">
        <v>0</v>
      </c>
      <c r="E33" s="73">
        <v>11432</v>
      </c>
      <c r="F33" s="73">
        <v>11432</v>
      </c>
      <c r="G33" s="73">
        <v>21937</v>
      </c>
      <c r="H33" s="79">
        <v>30073</v>
      </c>
      <c r="I33" s="79">
        <v>0</v>
      </c>
      <c r="J33" s="79">
        <v>30073</v>
      </c>
      <c r="K33" s="73">
        <v>3026</v>
      </c>
      <c r="L33" s="73">
        <v>4701</v>
      </c>
      <c r="M33" s="73">
        <v>3678</v>
      </c>
      <c r="N33" s="73">
        <v>35750</v>
      </c>
      <c r="O33" s="73">
        <v>20448</v>
      </c>
      <c r="P33" s="94"/>
      <c r="Q33" s="94"/>
      <c r="R33" s="94"/>
      <c r="S33" s="94"/>
      <c r="T33" s="94"/>
    </row>
    <row r="34" spans="1:29">
      <c r="A34" s="127"/>
      <c r="B34" s="32" t="s">
        <v>74</v>
      </c>
      <c r="C34" s="73">
        <v>70108</v>
      </c>
      <c r="D34" s="73">
        <v>0</v>
      </c>
      <c r="E34" s="73">
        <v>10298</v>
      </c>
      <c r="F34" s="73">
        <v>10298</v>
      </c>
      <c r="G34" s="73">
        <v>54</v>
      </c>
      <c r="H34" s="79">
        <v>48065</v>
      </c>
      <c r="I34" s="79">
        <v>3180</v>
      </c>
      <c r="J34" s="79">
        <v>51245</v>
      </c>
      <c r="K34" s="73">
        <v>417</v>
      </c>
      <c r="L34" s="73">
        <v>1061</v>
      </c>
      <c r="M34" s="73">
        <v>85</v>
      </c>
      <c r="N34" s="73">
        <v>108</v>
      </c>
      <c r="O34" s="73">
        <v>6840</v>
      </c>
      <c r="P34" s="94"/>
      <c r="Q34" s="94"/>
      <c r="R34" s="94"/>
      <c r="S34" s="94"/>
      <c r="T34" s="94"/>
    </row>
    <row r="35" spans="1:29">
      <c r="A35" s="127"/>
      <c r="B35" s="32" t="s">
        <v>75</v>
      </c>
      <c r="C35" s="73">
        <v>31808</v>
      </c>
      <c r="D35" s="73">
        <v>0</v>
      </c>
      <c r="E35" s="73">
        <v>1616</v>
      </c>
      <c r="F35" s="73">
        <v>1616</v>
      </c>
      <c r="G35" s="73">
        <v>1689</v>
      </c>
      <c r="H35" s="79">
        <v>21919</v>
      </c>
      <c r="I35" s="79">
        <v>0</v>
      </c>
      <c r="J35" s="79">
        <v>21919</v>
      </c>
      <c r="K35" s="73">
        <v>20</v>
      </c>
      <c r="L35" s="73">
        <v>3872</v>
      </c>
      <c r="M35" s="73">
        <v>86</v>
      </c>
      <c r="N35" s="73">
        <v>1394</v>
      </c>
      <c r="O35" s="73">
        <v>1212</v>
      </c>
      <c r="P35" s="94"/>
      <c r="Q35" s="94"/>
      <c r="R35" s="94"/>
      <c r="S35" s="94"/>
      <c r="T35" s="94"/>
    </row>
    <row r="36" spans="1:29">
      <c r="A36" s="127"/>
      <c r="B36" s="32" t="s">
        <v>76</v>
      </c>
      <c r="C36" s="73">
        <v>84529</v>
      </c>
      <c r="D36" s="73">
        <v>0</v>
      </c>
      <c r="E36" s="73">
        <v>10495</v>
      </c>
      <c r="F36" s="73">
        <v>10495</v>
      </c>
      <c r="G36" s="73">
        <v>2523</v>
      </c>
      <c r="H36" s="79">
        <v>16236</v>
      </c>
      <c r="I36" s="79">
        <v>0</v>
      </c>
      <c r="J36" s="79">
        <v>16236</v>
      </c>
      <c r="K36" s="73">
        <v>4730</v>
      </c>
      <c r="L36" s="73">
        <v>2254</v>
      </c>
      <c r="M36" s="73">
        <v>796</v>
      </c>
      <c r="N36" s="73">
        <v>0</v>
      </c>
      <c r="O36" s="73">
        <v>47495</v>
      </c>
      <c r="P36" s="94"/>
      <c r="Q36" s="94"/>
      <c r="R36" s="94"/>
      <c r="S36" s="94"/>
      <c r="T36" s="94"/>
    </row>
    <row r="37" spans="1:29">
      <c r="A37" s="127"/>
      <c r="B37" s="32" t="s">
        <v>77</v>
      </c>
      <c r="C37" s="73">
        <v>84937</v>
      </c>
      <c r="D37" s="73">
        <v>0</v>
      </c>
      <c r="E37" s="73">
        <v>22470</v>
      </c>
      <c r="F37" s="73">
        <v>22470</v>
      </c>
      <c r="G37" s="73">
        <v>4500</v>
      </c>
      <c r="H37" s="79">
        <v>22964</v>
      </c>
      <c r="I37" s="79">
        <v>0</v>
      </c>
      <c r="J37" s="79">
        <v>22964</v>
      </c>
      <c r="K37" s="73">
        <v>236</v>
      </c>
      <c r="L37" s="73">
        <v>3135</v>
      </c>
      <c r="M37" s="73">
        <v>639</v>
      </c>
      <c r="N37" s="73">
        <v>717</v>
      </c>
      <c r="O37" s="73">
        <v>30276</v>
      </c>
      <c r="P37" s="94"/>
      <c r="Q37" s="94"/>
      <c r="R37" s="94"/>
      <c r="S37" s="94"/>
      <c r="T37" s="94"/>
    </row>
    <row r="38" spans="1:29">
      <c r="A38" s="127"/>
      <c r="B38" s="32" t="s">
        <v>78</v>
      </c>
      <c r="C38" s="73">
        <v>214921</v>
      </c>
      <c r="D38" s="73">
        <v>0</v>
      </c>
      <c r="E38" s="73">
        <v>29987</v>
      </c>
      <c r="F38" s="73">
        <v>29987</v>
      </c>
      <c r="G38" s="73">
        <v>59169</v>
      </c>
      <c r="H38" s="79">
        <v>16798</v>
      </c>
      <c r="I38" s="79">
        <v>665</v>
      </c>
      <c r="J38" s="79">
        <v>17463</v>
      </c>
      <c r="K38" s="73">
        <v>343</v>
      </c>
      <c r="L38" s="73">
        <v>4098</v>
      </c>
      <c r="M38" s="73">
        <v>10710</v>
      </c>
      <c r="N38" s="73">
        <v>398</v>
      </c>
      <c r="O38" s="73">
        <v>92753</v>
      </c>
      <c r="P38" s="94"/>
      <c r="Q38" s="94"/>
      <c r="R38" s="94"/>
      <c r="S38" s="94"/>
      <c r="T38" s="94"/>
    </row>
    <row r="39" spans="1:29">
      <c r="A39" s="127"/>
      <c r="B39" s="32" t="s">
        <v>79</v>
      </c>
      <c r="C39" s="73">
        <v>118182</v>
      </c>
      <c r="D39" s="73">
        <v>0</v>
      </c>
      <c r="E39" s="73">
        <v>13945</v>
      </c>
      <c r="F39" s="73">
        <v>13945</v>
      </c>
      <c r="G39" s="73">
        <v>68257</v>
      </c>
      <c r="H39" s="79">
        <v>14953</v>
      </c>
      <c r="I39" s="79">
        <v>125</v>
      </c>
      <c r="J39" s="79">
        <v>15078</v>
      </c>
      <c r="K39" s="73">
        <v>3981</v>
      </c>
      <c r="L39" s="73">
        <v>756</v>
      </c>
      <c r="M39" s="73">
        <v>194</v>
      </c>
      <c r="N39" s="73">
        <v>0</v>
      </c>
      <c r="O39" s="73">
        <v>15971</v>
      </c>
      <c r="P39" s="94"/>
      <c r="Q39" s="94"/>
      <c r="R39" s="94"/>
      <c r="S39" s="94"/>
      <c r="T39" s="94"/>
    </row>
    <row r="40" spans="1:29">
      <c r="A40" s="127"/>
      <c r="B40" s="32" t="s">
        <v>80</v>
      </c>
      <c r="C40" s="73">
        <v>84929</v>
      </c>
      <c r="D40" s="73">
        <v>0</v>
      </c>
      <c r="E40" s="73">
        <v>7847</v>
      </c>
      <c r="F40" s="73">
        <v>7847</v>
      </c>
      <c r="G40" s="73">
        <v>535</v>
      </c>
      <c r="H40" s="79">
        <v>15959</v>
      </c>
      <c r="I40" s="79">
        <v>140</v>
      </c>
      <c r="J40" s="79">
        <v>16099</v>
      </c>
      <c r="K40" s="73">
        <v>3094</v>
      </c>
      <c r="L40" s="73">
        <v>5480</v>
      </c>
      <c r="M40" s="73">
        <v>208</v>
      </c>
      <c r="N40" s="73">
        <v>1965</v>
      </c>
      <c r="O40" s="73">
        <v>49701</v>
      </c>
      <c r="P40" s="94"/>
      <c r="Q40" s="94"/>
      <c r="R40" s="94"/>
      <c r="S40" s="94"/>
      <c r="T40" s="94"/>
    </row>
    <row r="41" spans="1:29">
      <c r="A41" s="127"/>
      <c r="B41" s="32" t="s">
        <v>81</v>
      </c>
      <c r="C41" s="73">
        <v>142204</v>
      </c>
      <c r="D41" s="73">
        <v>174</v>
      </c>
      <c r="E41" s="73">
        <v>58991</v>
      </c>
      <c r="F41" s="73">
        <v>59165</v>
      </c>
      <c r="G41" s="73">
        <v>6018</v>
      </c>
      <c r="H41" s="79">
        <v>23240</v>
      </c>
      <c r="I41" s="79">
        <v>7228</v>
      </c>
      <c r="J41" s="79">
        <v>30468</v>
      </c>
      <c r="K41" s="73">
        <v>2381</v>
      </c>
      <c r="L41" s="73">
        <v>2170</v>
      </c>
      <c r="M41" s="73">
        <v>3430</v>
      </c>
      <c r="N41" s="73">
        <v>17</v>
      </c>
      <c r="O41" s="73">
        <v>38555</v>
      </c>
      <c r="P41" s="94"/>
      <c r="Q41" s="94"/>
      <c r="R41" s="94"/>
      <c r="S41" s="94"/>
      <c r="T41" s="94"/>
    </row>
    <row r="42" spans="1:29">
      <c r="A42" s="127"/>
      <c r="B42" s="32" t="s">
        <v>82</v>
      </c>
      <c r="C42" s="73">
        <v>251313</v>
      </c>
      <c r="D42" s="73">
        <v>0</v>
      </c>
      <c r="E42" s="73">
        <v>34466</v>
      </c>
      <c r="F42" s="73">
        <v>34466</v>
      </c>
      <c r="G42" s="73">
        <v>130853</v>
      </c>
      <c r="H42" s="79">
        <v>51891</v>
      </c>
      <c r="I42" s="79">
        <v>0</v>
      </c>
      <c r="J42" s="79">
        <v>51891</v>
      </c>
      <c r="K42" s="73">
        <v>937</v>
      </c>
      <c r="L42" s="73">
        <v>8090</v>
      </c>
      <c r="M42" s="73">
        <v>994</v>
      </c>
      <c r="N42" s="73">
        <v>244</v>
      </c>
      <c r="O42" s="73">
        <v>23838</v>
      </c>
      <c r="P42" s="94"/>
      <c r="Q42" s="94"/>
      <c r="R42" s="94"/>
      <c r="S42" s="94"/>
      <c r="T42" s="94"/>
    </row>
    <row r="43" spans="1:29" ht="17.25" thickBot="1">
      <c r="A43" s="129"/>
      <c r="B43" s="44" t="s">
        <v>83</v>
      </c>
      <c r="C43" s="74">
        <v>42730</v>
      </c>
      <c r="D43" s="74">
        <v>0</v>
      </c>
      <c r="E43" s="74">
        <v>4725</v>
      </c>
      <c r="F43" s="74">
        <v>4725</v>
      </c>
      <c r="G43" s="74">
        <v>60</v>
      </c>
      <c r="H43" s="88">
        <v>7406</v>
      </c>
      <c r="I43" s="88">
        <v>0</v>
      </c>
      <c r="J43" s="88">
        <v>7406</v>
      </c>
      <c r="K43" s="74">
        <v>348</v>
      </c>
      <c r="L43" s="74">
        <v>1849</v>
      </c>
      <c r="M43" s="74">
        <v>3250</v>
      </c>
      <c r="N43" s="74">
        <v>9998</v>
      </c>
      <c r="O43" s="74">
        <v>15094</v>
      </c>
      <c r="P43" s="94"/>
      <c r="Q43" s="94"/>
      <c r="R43" s="94"/>
      <c r="S43" s="94"/>
      <c r="T43" s="94"/>
    </row>
    <row r="44" spans="1:29">
      <c r="A44" s="39" t="s">
        <v>93</v>
      </c>
    </row>
    <row r="45" spans="1:29">
      <c r="A45" s="68"/>
      <c r="B45" s="68"/>
      <c r="C45" s="68"/>
      <c r="D45" s="68"/>
      <c r="E45" s="68"/>
      <c r="F45" s="68"/>
      <c r="G45" s="68"/>
      <c r="H45" s="68"/>
      <c r="I45" s="68"/>
      <c r="J45" s="68"/>
      <c r="K45" s="68"/>
      <c r="L45" s="68"/>
      <c r="M45" s="68"/>
      <c r="N45" s="68"/>
      <c r="O45" s="68"/>
      <c r="P45" s="68"/>
      <c r="Q45" s="68"/>
      <c r="R45" s="68"/>
      <c r="S45" s="68"/>
      <c r="T45" s="68"/>
      <c r="U45" s="68"/>
    </row>
    <row r="46" spans="1:29">
      <c r="A46" s="68"/>
      <c r="B46" s="68"/>
      <c r="C46" s="68"/>
      <c r="D46" s="68"/>
      <c r="E46" s="68"/>
      <c r="F46" s="68"/>
      <c r="G46" s="68"/>
      <c r="H46" s="68"/>
      <c r="I46" s="68"/>
      <c r="J46" s="68"/>
      <c r="K46" s="68"/>
      <c r="L46" s="68"/>
      <c r="M46" s="68"/>
      <c r="N46" s="68"/>
      <c r="O46" s="68"/>
      <c r="P46" s="68"/>
      <c r="Q46" s="68"/>
      <c r="R46" s="68"/>
      <c r="S46" s="68"/>
      <c r="T46" s="68"/>
      <c r="U46" s="68"/>
      <c r="V46"/>
      <c r="W46"/>
      <c r="X46"/>
      <c r="Y46"/>
      <c r="Z46"/>
      <c r="AA46"/>
      <c r="AB46"/>
      <c r="AC46"/>
    </row>
    <row r="47" spans="1:29">
      <c r="A47" s="68"/>
      <c r="B47" s="68"/>
      <c r="C47" s="68"/>
      <c r="D47" s="68"/>
      <c r="E47" s="68"/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8"/>
      <c r="R47" s="68"/>
      <c r="S47" s="68"/>
      <c r="T47" s="68"/>
      <c r="U47" s="68"/>
      <c r="V47"/>
      <c r="W47"/>
      <c r="X47"/>
      <c r="Y47"/>
      <c r="Z47"/>
      <c r="AA47"/>
      <c r="AB47"/>
      <c r="AC47"/>
    </row>
    <row r="48" spans="1:29">
      <c r="A48" s="68"/>
      <c r="B48" s="68"/>
      <c r="C48" s="68"/>
      <c r="D48" s="68"/>
      <c r="E48" s="68"/>
      <c r="F48" s="68"/>
      <c r="G48" s="68"/>
      <c r="H48" s="68"/>
      <c r="I48" s="68"/>
      <c r="J48" s="68"/>
      <c r="K48" s="68"/>
      <c r="L48" s="68"/>
      <c r="M48" s="68"/>
      <c r="N48" s="68"/>
      <c r="O48" s="68"/>
      <c r="P48" s="68"/>
      <c r="Q48" s="68"/>
      <c r="R48" s="68"/>
      <c r="S48" s="68"/>
      <c r="T48" s="68"/>
      <c r="U48" s="68"/>
      <c r="V48"/>
      <c r="W48"/>
      <c r="X48"/>
      <c r="Y48"/>
      <c r="Z48"/>
      <c r="AA48"/>
      <c r="AB48"/>
      <c r="AC48"/>
    </row>
    <row r="49" spans="1:29">
      <c r="A49" s="68"/>
      <c r="B49" s="68"/>
      <c r="C49" s="68"/>
      <c r="D49" s="68"/>
      <c r="E49" s="68"/>
      <c r="F49" s="68"/>
      <c r="G49" s="68"/>
      <c r="H49" s="68"/>
      <c r="I49" s="68"/>
      <c r="J49" s="68"/>
      <c r="K49" s="68"/>
      <c r="L49" s="68"/>
      <c r="M49" s="68"/>
      <c r="N49" s="68"/>
      <c r="O49" s="68"/>
      <c r="P49" s="68"/>
      <c r="Q49" s="68"/>
      <c r="R49" s="68"/>
      <c r="S49" s="68"/>
      <c r="T49" s="68"/>
      <c r="U49" s="68"/>
      <c r="V49"/>
      <c r="W49"/>
      <c r="X49"/>
      <c r="Y49"/>
      <c r="Z49"/>
      <c r="AA49"/>
      <c r="AB49"/>
      <c r="AC49"/>
    </row>
    <row r="50" spans="1:29">
      <c r="A50" s="68"/>
      <c r="B50" s="68"/>
      <c r="C50" s="68"/>
      <c r="D50" s="68"/>
      <c r="E50" s="68"/>
      <c r="F50" s="68"/>
      <c r="G50" s="68"/>
      <c r="H50" s="68"/>
      <c r="I50" s="68"/>
      <c r="J50" s="68"/>
      <c r="K50" s="68"/>
      <c r="L50" s="68"/>
      <c r="M50" s="68"/>
      <c r="N50" s="68"/>
      <c r="O50" s="68"/>
      <c r="P50" s="68"/>
      <c r="Q50" s="68"/>
      <c r="R50" s="68"/>
      <c r="S50" s="68"/>
      <c r="T50" s="68"/>
      <c r="U50" s="68"/>
      <c r="V50"/>
      <c r="W50"/>
      <c r="X50"/>
      <c r="Y50"/>
      <c r="Z50"/>
      <c r="AA50"/>
      <c r="AB50"/>
      <c r="AC50"/>
    </row>
    <row r="51" spans="1:29">
      <c r="A51" s="68"/>
      <c r="B51" s="68"/>
      <c r="C51" s="68"/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8"/>
      <c r="O51" s="68"/>
      <c r="P51" s="68"/>
      <c r="Q51" s="68"/>
      <c r="R51" s="68"/>
      <c r="S51" s="68"/>
      <c r="T51" s="68"/>
      <c r="U51" s="68"/>
      <c r="V51"/>
      <c r="W51"/>
      <c r="X51"/>
      <c r="Y51"/>
      <c r="Z51"/>
      <c r="AA51"/>
      <c r="AB51"/>
      <c r="AC51"/>
    </row>
    <row r="52" spans="1:29">
      <c r="A52" s="68"/>
      <c r="B52" s="68"/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68"/>
      <c r="V52"/>
      <c r="W52"/>
      <c r="X52"/>
      <c r="Y52"/>
      <c r="Z52"/>
      <c r="AA52"/>
      <c r="AB52"/>
      <c r="AC52"/>
    </row>
    <row r="53" spans="1:29">
      <c r="A53" s="68"/>
      <c r="B53" s="68"/>
      <c r="C53" s="68"/>
      <c r="D53" s="68"/>
      <c r="E53" s="68"/>
      <c r="F53" s="68"/>
      <c r="G53" s="68"/>
      <c r="H53" s="68"/>
      <c r="I53" s="68"/>
      <c r="J53" s="68"/>
      <c r="K53" s="68"/>
      <c r="L53" s="68"/>
      <c r="M53" s="68"/>
      <c r="N53" s="68"/>
      <c r="O53" s="68"/>
      <c r="P53" s="68"/>
      <c r="Q53" s="68"/>
      <c r="R53" s="68"/>
      <c r="S53" s="68"/>
      <c r="T53" s="68"/>
      <c r="U53" s="68"/>
      <c r="V53"/>
      <c r="W53"/>
      <c r="X53"/>
      <c r="Y53"/>
      <c r="Z53"/>
      <c r="AA53"/>
      <c r="AB53"/>
      <c r="AC53"/>
    </row>
    <row r="54" spans="1:29">
      <c r="A54" s="68"/>
      <c r="B54" s="68"/>
      <c r="C54" s="68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/>
      <c r="W54"/>
      <c r="X54"/>
      <c r="Y54"/>
      <c r="Z54"/>
      <c r="AA54"/>
      <c r="AB54"/>
      <c r="AC54"/>
    </row>
    <row r="55" spans="1:29">
      <c r="A55" s="68"/>
      <c r="B55" s="68"/>
      <c r="C55" s="68"/>
      <c r="D55" s="68"/>
      <c r="E55" s="68"/>
      <c r="F55" s="68"/>
      <c r="G55" s="68"/>
      <c r="H55" s="68"/>
      <c r="I55" s="68"/>
      <c r="J55" s="68"/>
      <c r="K55" s="68"/>
      <c r="L55" s="68"/>
      <c r="M55" s="68"/>
      <c r="N55" s="68"/>
      <c r="O55" s="68"/>
      <c r="P55" s="68"/>
      <c r="Q55" s="68"/>
      <c r="R55" s="68"/>
      <c r="S55" s="68"/>
      <c r="T55" s="68"/>
      <c r="U55" s="68"/>
      <c r="V55"/>
      <c r="W55"/>
      <c r="X55"/>
      <c r="Y55"/>
      <c r="Z55"/>
      <c r="AA55"/>
      <c r="AB55"/>
      <c r="AC55"/>
    </row>
    <row r="56" spans="1:29">
      <c r="A56" s="68"/>
      <c r="B56" s="68"/>
      <c r="C56" s="68"/>
      <c r="D56" s="68"/>
      <c r="E56" s="68"/>
      <c r="F56" s="68"/>
      <c r="G56" s="68"/>
      <c r="H56" s="68"/>
      <c r="I56" s="68"/>
      <c r="J56" s="68"/>
      <c r="K56" s="68"/>
      <c r="L56" s="68"/>
      <c r="M56" s="68"/>
      <c r="N56" s="68"/>
      <c r="O56" s="68"/>
      <c r="P56" s="68"/>
      <c r="Q56" s="68"/>
      <c r="R56" s="68"/>
      <c r="S56" s="68"/>
      <c r="T56" s="68"/>
      <c r="U56" s="68"/>
      <c r="V56"/>
      <c r="W56"/>
      <c r="X56"/>
      <c r="Y56"/>
      <c r="Z56"/>
      <c r="AA56"/>
      <c r="AB56"/>
      <c r="AC56"/>
    </row>
    <row r="57" spans="1:29">
      <c r="A57" s="68"/>
      <c r="B57" s="68"/>
      <c r="C57" s="68"/>
      <c r="D57" s="68"/>
      <c r="E57" s="68"/>
      <c r="F57" s="68"/>
      <c r="G57" s="68"/>
      <c r="H57" s="68"/>
      <c r="I57" s="68"/>
      <c r="J57" s="68"/>
      <c r="K57" s="68"/>
      <c r="L57" s="68"/>
      <c r="M57" s="68"/>
      <c r="N57" s="68"/>
      <c r="O57" s="68"/>
      <c r="P57" s="68"/>
      <c r="Q57" s="68"/>
      <c r="R57" s="68"/>
      <c r="S57" s="68"/>
      <c r="T57" s="68"/>
      <c r="U57" s="68"/>
      <c r="V57"/>
      <c r="W57"/>
      <c r="X57"/>
      <c r="Y57"/>
      <c r="Z57"/>
      <c r="AA57"/>
      <c r="AB57"/>
      <c r="AC57"/>
    </row>
    <row r="58" spans="1:29">
      <c r="A58" s="68"/>
      <c r="B58" s="68"/>
      <c r="C58" s="68"/>
      <c r="D58" s="68"/>
      <c r="E58" s="68"/>
      <c r="F58" s="68"/>
      <c r="G58" s="68"/>
      <c r="H58" s="68"/>
      <c r="I58" s="68"/>
      <c r="J58" s="68"/>
      <c r="K58" s="68"/>
      <c r="L58" s="68"/>
      <c r="M58" s="68"/>
      <c r="N58" s="68"/>
      <c r="O58" s="68"/>
      <c r="P58" s="68"/>
      <c r="Q58" s="68"/>
      <c r="R58" s="68"/>
      <c r="S58" s="68"/>
      <c r="T58" s="68"/>
      <c r="U58" s="68"/>
      <c r="V58"/>
      <c r="W58"/>
      <c r="X58"/>
      <c r="Y58"/>
      <c r="Z58"/>
      <c r="AA58"/>
      <c r="AB58"/>
      <c r="AC58"/>
    </row>
    <row r="59" spans="1:29">
      <c r="A59" s="68"/>
      <c r="B59" s="68"/>
      <c r="C59" s="68"/>
      <c r="D59" s="68"/>
      <c r="E59" s="68"/>
      <c r="F59" s="68"/>
      <c r="G59" s="68"/>
      <c r="H59" s="68"/>
      <c r="I59" s="68"/>
      <c r="J59" s="68"/>
      <c r="K59" s="68"/>
      <c r="L59" s="68"/>
      <c r="M59" s="68"/>
      <c r="N59" s="68"/>
      <c r="O59" s="68"/>
      <c r="P59" s="68"/>
      <c r="Q59" s="68"/>
      <c r="R59" s="68"/>
      <c r="S59" s="68"/>
      <c r="T59" s="68"/>
      <c r="U59" s="68"/>
      <c r="V59"/>
      <c r="W59"/>
      <c r="X59"/>
      <c r="Y59"/>
      <c r="Z59"/>
      <c r="AA59"/>
      <c r="AB59"/>
      <c r="AC59"/>
    </row>
    <row r="60" spans="1:29">
      <c r="A60" s="68"/>
      <c r="B60" s="68"/>
      <c r="C60" s="68"/>
      <c r="D60" s="68"/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68"/>
      <c r="Q60" s="68"/>
      <c r="R60" s="68"/>
      <c r="S60" s="68"/>
      <c r="T60" s="68"/>
      <c r="U60" s="68"/>
      <c r="V60"/>
      <c r="W60"/>
      <c r="X60"/>
      <c r="Y60"/>
      <c r="Z60"/>
      <c r="AA60"/>
      <c r="AB60"/>
      <c r="AC60"/>
    </row>
    <row r="61" spans="1:29">
      <c r="A61" s="68"/>
      <c r="B61" s="68"/>
      <c r="C61" s="68"/>
      <c r="D61" s="68"/>
      <c r="E61" s="68"/>
      <c r="F61" s="68"/>
      <c r="G61" s="68"/>
      <c r="H61" s="68"/>
      <c r="I61" s="68"/>
      <c r="J61" s="68"/>
      <c r="K61" s="68"/>
      <c r="L61" s="68"/>
      <c r="M61" s="68"/>
      <c r="N61" s="68"/>
      <c r="O61" s="68"/>
      <c r="P61" s="68"/>
      <c r="Q61" s="68"/>
      <c r="R61" s="68"/>
      <c r="S61" s="68"/>
      <c r="T61" s="68"/>
      <c r="U61" s="68"/>
      <c r="V61"/>
      <c r="W61"/>
      <c r="X61"/>
      <c r="Y61"/>
      <c r="Z61"/>
      <c r="AA61"/>
      <c r="AB61"/>
      <c r="AC61"/>
    </row>
    <row r="62" spans="1:29">
      <c r="A62" s="68"/>
      <c r="B62" s="68"/>
      <c r="C62" s="68"/>
      <c r="D62" s="68"/>
      <c r="E62" s="68"/>
      <c r="F62" s="68"/>
      <c r="G62" s="68"/>
      <c r="H62" s="68"/>
      <c r="I62" s="68"/>
      <c r="J62" s="68"/>
      <c r="K62" s="68"/>
      <c r="L62" s="68"/>
      <c r="M62" s="68"/>
      <c r="N62" s="68"/>
      <c r="O62" s="68"/>
      <c r="P62" s="68"/>
      <c r="Q62" s="68"/>
      <c r="R62" s="68"/>
      <c r="S62" s="68"/>
      <c r="T62" s="68"/>
      <c r="U62" s="68"/>
      <c r="V62"/>
      <c r="W62"/>
      <c r="X62"/>
      <c r="Y62"/>
      <c r="Z62"/>
      <c r="AA62"/>
      <c r="AB62"/>
      <c r="AC62"/>
    </row>
    <row r="63" spans="1:29">
      <c r="A63" s="68"/>
      <c r="B63" s="68"/>
      <c r="C63" s="68"/>
      <c r="D63" s="68"/>
      <c r="E63" s="68"/>
      <c r="F63" s="68"/>
      <c r="G63" s="68"/>
      <c r="H63" s="68"/>
      <c r="I63" s="68"/>
      <c r="J63" s="68"/>
      <c r="K63" s="68"/>
      <c r="L63" s="68"/>
      <c r="M63" s="68"/>
      <c r="N63" s="68"/>
      <c r="O63" s="68"/>
      <c r="P63" s="68"/>
      <c r="Q63" s="68"/>
      <c r="R63" s="68"/>
      <c r="S63" s="68"/>
      <c r="T63" s="68"/>
      <c r="U63" s="68"/>
      <c r="V63"/>
      <c r="W63"/>
      <c r="X63"/>
      <c r="Y63"/>
      <c r="Z63"/>
      <c r="AA63"/>
      <c r="AB63"/>
      <c r="AC63"/>
    </row>
    <row r="64" spans="1:29">
      <c r="A64" s="68"/>
      <c r="B64" s="68"/>
      <c r="C64" s="68"/>
      <c r="D64" s="68"/>
      <c r="E64" s="68"/>
      <c r="F64" s="68"/>
      <c r="G64" s="68"/>
      <c r="H64" s="68"/>
      <c r="I64" s="68"/>
      <c r="J64" s="68"/>
      <c r="K64" s="68"/>
      <c r="L64" s="68"/>
      <c r="M64" s="68"/>
      <c r="N64" s="68"/>
      <c r="O64" s="68"/>
      <c r="P64" s="68"/>
      <c r="Q64" s="68"/>
      <c r="R64" s="68"/>
      <c r="S64" s="68"/>
      <c r="T64" s="68"/>
      <c r="U64" s="68"/>
      <c r="V64"/>
      <c r="W64"/>
      <c r="X64"/>
      <c r="Y64"/>
      <c r="Z64"/>
      <c r="AA64"/>
      <c r="AB64"/>
      <c r="AC64"/>
    </row>
    <row r="65" spans="1:29">
      <c r="A65" s="68"/>
      <c r="B65" s="68"/>
      <c r="C65" s="68"/>
      <c r="D65" s="68"/>
      <c r="E65" s="68"/>
      <c r="F65" s="68"/>
      <c r="G65" s="68"/>
      <c r="H65" s="68"/>
      <c r="I65" s="68"/>
      <c r="J65" s="68"/>
      <c r="K65" s="68"/>
      <c r="L65" s="68"/>
      <c r="M65" s="68"/>
      <c r="N65" s="68"/>
      <c r="O65" s="68"/>
      <c r="P65" s="68"/>
      <c r="Q65" s="68"/>
      <c r="R65" s="68"/>
      <c r="S65" s="68"/>
      <c r="T65" s="68"/>
      <c r="U65" s="68"/>
      <c r="V65"/>
      <c r="W65"/>
      <c r="X65"/>
      <c r="Y65"/>
      <c r="Z65"/>
      <c r="AA65"/>
      <c r="AB65"/>
      <c r="AC65"/>
    </row>
    <row r="66" spans="1:29">
      <c r="A66" s="68"/>
      <c r="B66" s="68"/>
      <c r="C66" s="68"/>
      <c r="D66" s="68"/>
      <c r="E66" s="68"/>
      <c r="F66" s="68"/>
      <c r="G66" s="68"/>
      <c r="H66" s="68"/>
      <c r="I66" s="68"/>
      <c r="J66" s="68"/>
      <c r="K66" s="68"/>
      <c r="L66" s="68"/>
      <c r="M66" s="68"/>
      <c r="N66" s="68"/>
      <c r="O66" s="68"/>
      <c r="P66" s="68"/>
      <c r="Q66" s="68"/>
      <c r="R66" s="68"/>
      <c r="S66" s="68"/>
      <c r="T66" s="68"/>
      <c r="U66" s="68"/>
      <c r="V66"/>
      <c r="W66"/>
      <c r="X66"/>
      <c r="Y66"/>
      <c r="Z66"/>
      <c r="AA66"/>
      <c r="AB66"/>
      <c r="AC66"/>
    </row>
    <row r="67" spans="1:29">
      <c r="A67" s="68"/>
      <c r="B67" s="68"/>
      <c r="C67" s="68"/>
      <c r="D67" s="68"/>
      <c r="E67" s="68"/>
      <c r="F67" s="68"/>
      <c r="G67" s="68"/>
      <c r="H67" s="68"/>
      <c r="I67" s="68"/>
      <c r="J67" s="68"/>
      <c r="K67" s="68"/>
      <c r="L67" s="68"/>
      <c r="M67" s="68"/>
      <c r="N67" s="68"/>
      <c r="O67" s="68"/>
      <c r="P67" s="68"/>
      <c r="Q67" s="68"/>
      <c r="R67" s="68"/>
      <c r="S67" s="68"/>
      <c r="T67" s="68"/>
      <c r="U67" s="68"/>
      <c r="V67"/>
      <c r="W67"/>
      <c r="X67"/>
      <c r="Y67"/>
      <c r="Z67"/>
      <c r="AA67"/>
      <c r="AB67"/>
      <c r="AC67"/>
    </row>
    <row r="68" spans="1:29">
      <c r="A68" s="68"/>
      <c r="B68" s="68"/>
      <c r="C68" s="68"/>
      <c r="D68" s="68"/>
      <c r="E68" s="68"/>
      <c r="F68" s="68"/>
      <c r="G68" s="68"/>
      <c r="H68" s="68"/>
      <c r="I68" s="68"/>
      <c r="J68" s="68"/>
      <c r="K68" s="68"/>
      <c r="L68" s="68"/>
      <c r="M68" s="68"/>
      <c r="N68" s="68"/>
      <c r="O68" s="68"/>
      <c r="P68" s="68"/>
      <c r="Q68" s="68"/>
      <c r="R68" s="68"/>
      <c r="S68" s="68"/>
      <c r="T68" s="68"/>
      <c r="U68" s="68"/>
      <c r="V68"/>
      <c r="W68"/>
      <c r="X68"/>
      <c r="Y68"/>
      <c r="Z68"/>
      <c r="AA68"/>
      <c r="AB68"/>
      <c r="AC68"/>
    </row>
    <row r="69" spans="1:29">
      <c r="A69" s="68"/>
      <c r="B69" s="68"/>
      <c r="C69" s="68"/>
      <c r="D69" s="68"/>
      <c r="E69" s="68"/>
      <c r="F69" s="68"/>
      <c r="G69" s="68"/>
      <c r="H69" s="68"/>
      <c r="I69" s="68"/>
      <c r="J69" s="68"/>
      <c r="K69" s="68"/>
      <c r="L69" s="68"/>
      <c r="M69" s="68"/>
      <c r="N69" s="68"/>
      <c r="O69" s="68"/>
      <c r="P69" s="68"/>
      <c r="Q69" s="68"/>
      <c r="R69" s="68"/>
      <c r="S69" s="68"/>
      <c r="T69" s="68"/>
      <c r="U69" s="68"/>
      <c r="V69"/>
      <c r="W69"/>
      <c r="X69"/>
      <c r="Y69"/>
      <c r="Z69"/>
      <c r="AA69"/>
      <c r="AB69"/>
      <c r="AC69"/>
    </row>
    <row r="70" spans="1:29">
      <c r="A70" s="68"/>
      <c r="B70" s="68"/>
      <c r="C70" s="68"/>
      <c r="D70" s="68"/>
      <c r="E70" s="68"/>
      <c r="F70" s="68"/>
      <c r="G70" s="68"/>
      <c r="H70" s="68"/>
      <c r="I70" s="68"/>
      <c r="J70" s="68"/>
      <c r="K70" s="68"/>
      <c r="L70" s="68"/>
      <c r="M70" s="68"/>
      <c r="N70" s="68"/>
      <c r="O70" s="68"/>
      <c r="P70" s="68"/>
      <c r="Q70" s="68"/>
      <c r="R70" s="68"/>
      <c r="S70" s="68"/>
      <c r="T70" s="68"/>
      <c r="U70" s="68"/>
      <c r="V70"/>
      <c r="W70"/>
      <c r="X70"/>
      <c r="Y70"/>
      <c r="Z70"/>
      <c r="AA70"/>
      <c r="AB70"/>
      <c r="AC70"/>
    </row>
    <row r="71" spans="1:29">
      <c r="A71" s="68"/>
      <c r="B71" s="68"/>
      <c r="C71" s="68"/>
      <c r="D71" s="68"/>
      <c r="E71" s="68"/>
      <c r="F71" s="68"/>
      <c r="G71" s="68"/>
      <c r="H71" s="68"/>
      <c r="I71" s="68"/>
      <c r="J71" s="68"/>
      <c r="K71" s="68"/>
      <c r="L71" s="68"/>
      <c r="M71" s="68"/>
      <c r="N71" s="68"/>
      <c r="O71" s="68"/>
      <c r="P71" s="68"/>
      <c r="Q71" s="68"/>
      <c r="R71" s="68"/>
      <c r="S71" s="68"/>
      <c r="T71" s="68"/>
      <c r="U71" s="68"/>
      <c r="V71"/>
      <c r="W71"/>
      <c r="X71"/>
      <c r="Y71"/>
      <c r="Z71"/>
      <c r="AA71"/>
      <c r="AB71"/>
      <c r="AC71"/>
    </row>
  </sheetData>
  <mergeCells count="20">
    <mergeCell ref="F22:F23"/>
    <mergeCell ref="A15:B15"/>
    <mergeCell ref="A19:O19"/>
    <mergeCell ref="J22:J23"/>
    <mergeCell ref="A24:B24"/>
    <mergeCell ref="A16:B16"/>
    <mergeCell ref="A21:B23"/>
    <mergeCell ref="C21:C23"/>
    <mergeCell ref="D21:F21"/>
    <mergeCell ref="H21:J21"/>
    <mergeCell ref="A14:B14"/>
    <mergeCell ref="A25:A28"/>
    <mergeCell ref="A29:A43"/>
    <mergeCell ref="A5:A7"/>
    <mergeCell ref="A9:A11"/>
    <mergeCell ref="A1:M1"/>
    <mergeCell ref="A4:B4"/>
    <mergeCell ref="A8:B8"/>
    <mergeCell ref="A12:B12"/>
    <mergeCell ref="A13:B13"/>
  </mergeCells>
  <phoneticPr fontId="3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36"/>
  <sheetViews>
    <sheetView topLeftCell="W1" zoomScale="85" zoomScaleNormal="85" workbookViewId="0">
      <selection activeCell="AA31" sqref="AA31"/>
    </sheetView>
  </sheetViews>
  <sheetFormatPr defaultRowHeight="16.5"/>
  <cols>
    <col min="1" max="2" width="10.75" style="22" customWidth="1"/>
    <col min="3" max="3" width="12.125" style="22" customWidth="1"/>
    <col min="4" max="19" width="10.75" style="22" customWidth="1"/>
    <col min="20" max="30" width="9" style="1"/>
  </cols>
  <sheetData>
    <row r="1" spans="1:47">
      <c r="A1" s="125" t="s">
        <v>122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U1" s="20" t="s">
        <v>129</v>
      </c>
      <c r="AB1" s="20"/>
      <c r="AC1" s="20"/>
      <c r="AD1" s="20" t="s">
        <v>130</v>
      </c>
      <c r="AE1" s="1"/>
      <c r="AF1" s="68"/>
      <c r="AG1" s="68"/>
      <c r="AH1" s="68"/>
      <c r="AI1" s="68"/>
      <c r="AJ1" s="68"/>
    </row>
    <row r="2" spans="1:47">
      <c r="I2" s="25"/>
      <c r="K2" s="25"/>
      <c r="M2" s="25" t="s">
        <v>95</v>
      </c>
      <c r="AB2" s="85"/>
      <c r="AC2" s="85"/>
      <c r="AD2" s="85"/>
      <c r="AE2" s="101"/>
      <c r="AF2" s="101"/>
      <c r="AG2" s="101"/>
      <c r="AH2" s="101"/>
      <c r="AI2" s="101"/>
      <c r="AJ2" s="101"/>
      <c r="AK2" s="101"/>
      <c r="AL2" s="101"/>
      <c r="AM2" s="101"/>
      <c r="AN2" s="101"/>
      <c r="AO2" s="101"/>
      <c r="AP2" s="101"/>
      <c r="AQ2" s="101"/>
      <c r="AR2" s="101"/>
      <c r="AS2" s="101"/>
      <c r="AT2" s="101"/>
      <c r="AU2" s="101"/>
    </row>
    <row r="3" spans="1:47" ht="17.25" thickBot="1">
      <c r="A3" s="48"/>
      <c r="B3" s="26">
        <v>2007</v>
      </c>
      <c r="C3" s="26">
        <v>2008</v>
      </c>
      <c r="D3" s="27">
        <v>2009</v>
      </c>
      <c r="E3" s="27">
        <v>2010</v>
      </c>
      <c r="F3" s="27">
        <v>2011</v>
      </c>
      <c r="G3" s="28">
        <v>2012</v>
      </c>
      <c r="H3" s="28">
        <v>2013</v>
      </c>
      <c r="I3" s="28">
        <v>2014</v>
      </c>
      <c r="J3" s="28">
        <v>2015</v>
      </c>
      <c r="K3" s="28">
        <v>2016</v>
      </c>
      <c r="L3" s="28">
        <v>2017</v>
      </c>
      <c r="M3" s="28">
        <v>2018</v>
      </c>
      <c r="N3" s="28">
        <v>2019</v>
      </c>
      <c r="O3" s="28">
        <v>2020</v>
      </c>
      <c r="P3" s="28">
        <v>2021</v>
      </c>
      <c r="Q3" s="28">
        <v>2022</v>
      </c>
      <c r="R3" s="28">
        <v>2023</v>
      </c>
      <c r="S3" s="28">
        <v>2024</v>
      </c>
      <c r="AB3" s="107"/>
      <c r="AC3" s="107"/>
      <c r="AD3" s="107"/>
      <c r="AE3" s="107"/>
      <c r="AF3" s="103"/>
      <c r="AG3" s="103"/>
      <c r="AH3" s="103"/>
      <c r="AI3" s="103"/>
      <c r="AJ3" s="103"/>
      <c r="AK3" s="103"/>
      <c r="AL3" s="103"/>
      <c r="AM3" s="103"/>
      <c r="AN3" s="103"/>
      <c r="AO3" s="103"/>
      <c r="AP3" s="103"/>
      <c r="AQ3" s="103"/>
      <c r="AR3" s="103"/>
      <c r="AS3" s="103"/>
      <c r="AT3" s="103"/>
      <c r="AU3" s="101"/>
    </row>
    <row r="4" spans="1:47">
      <c r="A4" s="49" t="s">
        <v>0</v>
      </c>
      <c r="B4" s="50">
        <v>10124305</v>
      </c>
      <c r="C4" s="30">
        <v>11403373</v>
      </c>
      <c r="D4" s="30">
        <v>22454539</v>
      </c>
      <c r="E4" s="30">
        <v>27026042</v>
      </c>
      <c r="F4" s="30">
        <v>28920780</v>
      </c>
      <c r="G4" s="30">
        <v>17618495</v>
      </c>
      <c r="H4" s="30">
        <v>18260301</v>
      </c>
      <c r="I4" s="30">
        <v>12919836</v>
      </c>
      <c r="J4" s="30">
        <f t="shared" ref="J4:P4" si="0">SUM(J5:J9)</f>
        <v>11982654</v>
      </c>
      <c r="K4" s="30">
        <f t="shared" si="0"/>
        <v>11336564</v>
      </c>
      <c r="L4" s="30">
        <f t="shared" si="0"/>
        <v>11897236</v>
      </c>
      <c r="M4" s="30">
        <f t="shared" si="0"/>
        <v>16344658</v>
      </c>
      <c r="N4" s="30">
        <f t="shared" si="0"/>
        <v>16348842</v>
      </c>
      <c r="O4" s="30">
        <f t="shared" si="0"/>
        <v>24397282</v>
      </c>
      <c r="P4" s="30">
        <f t="shared" si="0"/>
        <v>20677768</v>
      </c>
      <c r="Q4" s="30">
        <f t="shared" ref="Q4" si="1">SUM(Q5:Q9)</f>
        <v>20438197</v>
      </c>
      <c r="R4" s="30">
        <v>18381954</v>
      </c>
      <c r="S4" s="54">
        <v>16967826</v>
      </c>
      <c r="AB4" s="102"/>
      <c r="AC4" s="102">
        <v>2007</v>
      </c>
      <c r="AD4" s="102">
        <v>2008</v>
      </c>
      <c r="AE4" s="102">
        <v>2009</v>
      </c>
      <c r="AF4" s="102">
        <v>2010</v>
      </c>
      <c r="AG4" s="102">
        <v>2011</v>
      </c>
      <c r="AH4" s="102">
        <v>2012</v>
      </c>
      <c r="AI4" s="102">
        <v>2013</v>
      </c>
      <c r="AJ4" s="102">
        <v>2014</v>
      </c>
      <c r="AK4" s="102">
        <v>2015</v>
      </c>
      <c r="AL4" s="102">
        <v>2016</v>
      </c>
      <c r="AM4" s="102">
        <v>2017</v>
      </c>
      <c r="AN4" s="102">
        <v>2018</v>
      </c>
      <c r="AO4" s="102">
        <v>2019</v>
      </c>
      <c r="AP4" s="102">
        <v>2020</v>
      </c>
      <c r="AQ4" s="102">
        <v>2021</v>
      </c>
      <c r="AR4" s="102">
        <v>2022</v>
      </c>
      <c r="AS4" s="102">
        <v>2023</v>
      </c>
      <c r="AT4" s="102">
        <v>2024</v>
      </c>
      <c r="AU4" s="101"/>
    </row>
    <row r="5" spans="1:47">
      <c r="A5" s="32" t="s">
        <v>11</v>
      </c>
      <c r="B5" s="51">
        <v>952049</v>
      </c>
      <c r="C5" s="34">
        <v>1173419</v>
      </c>
      <c r="D5" s="34">
        <v>4853513</v>
      </c>
      <c r="E5" s="34">
        <v>5476796</v>
      </c>
      <c r="F5" s="34">
        <v>2681438</v>
      </c>
      <c r="G5" s="34">
        <v>1614711</v>
      </c>
      <c r="H5" s="34">
        <v>1237148</v>
      </c>
      <c r="I5" s="34">
        <v>1134081</v>
      </c>
      <c r="J5" s="34">
        <v>1194903</v>
      </c>
      <c r="K5" s="34">
        <v>1275192</v>
      </c>
      <c r="L5" s="34">
        <v>1147709</v>
      </c>
      <c r="M5" s="34">
        <v>1234951</v>
      </c>
      <c r="N5" s="34">
        <v>1224517</v>
      </c>
      <c r="O5" s="34">
        <v>1216875</v>
      </c>
      <c r="P5" s="34">
        <v>380743</v>
      </c>
      <c r="Q5" s="34">
        <v>407147</v>
      </c>
      <c r="R5" s="34">
        <v>554140</v>
      </c>
      <c r="S5" s="34">
        <v>603583</v>
      </c>
      <c r="AB5" s="109" t="s">
        <v>11</v>
      </c>
      <c r="AC5" s="110">
        <f t="shared" ref="AC5:AT9" si="2">B5/B$4*100</f>
        <v>9.4035985680004703</v>
      </c>
      <c r="AD5" s="110">
        <f t="shared" si="2"/>
        <v>10.290104515567455</v>
      </c>
      <c r="AE5" s="110">
        <f t="shared" si="2"/>
        <v>21.614841435845108</v>
      </c>
      <c r="AF5" s="110">
        <f t="shared" si="2"/>
        <v>20.264883773954026</v>
      </c>
      <c r="AG5" s="110">
        <f t="shared" si="2"/>
        <v>9.2716655636535386</v>
      </c>
      <c r="AH5" s="110">
        <f t="shared" si="2"/>
        <v>9.164863400648013</v>
      </c>
      <c r="AI5" s="110">
        <f t="shared" si="2"/>
        <v>6.7750690418520483</v>
      </c>
      <c r="AJ5" s="110">
        <f t="shared" si="2"/>
        <v>8.7778281396141562</v>
      </c>
      <c r="AK5" s="110">
        <f t="shared" si="2"/>
        <v>9.9719394384582909</v>
      </c>
      <c r="AL5" s="110">
        <f t="shared" si="2"/>
        <v>11.248487636994772</v>
      </c>
      <c r="AM5" s="110">
        <f t="shared" si="2"/>
        <v>9.646854109643618</v>
      </c>
      <c r="AN5" s="110">
        <f t="shared" si="2"/>
        <v>7.5556857781912594</v>
      </c>
      <c r="AO5" s="110">
        <f t="shared" si="2"/>
        <v>7.4899310911439478</v>
      </c>
      <c r="AP5" s="110">
        <f t="shared" si="2"/>
        <v>4.987748225396583</v>
      </c>
      <c r="AQ5" s="110">
        <f t="shared" si="2"/>
        <v>1.841315755162743</v>
      </c>
      <c r="AR5" s="110">
        <f t="shared" si="2"/>
        <v>1.9920886367814146</v>
      </c>
      <c r="AS5" s="110">
        <f t="shared" si="2"/>
        <v>3.0145870237734247</v>
      </c>
      <c r="AT5" s="110">
        <f t="shared" si="2"/>
        <v>3.5572205891314539</v>
      </c>
      <c r="AU5" s="101"/>
    </row>
    <row r="6" spans="1:47">
      <c r="A6" s="32" t="s">
        <v>12</v>
      </c>
      <c r="B6" s="51">
        <v>5682435</v>
      </c>
      <c r="C6" s="34">
        <v>5717215</v>
      </c>
      <c r="D6" s="34">
        <v>11807295</v>
      </c>
      <c r="E6" s="34">
        <v>13003015</v>
      </c>
      <c r="F6" s="34">
        <v>17782380</v>
      </c>
      <c r="G6" s="34">
        <v>4667043</v>
      </c>
      <c r="H6" s="34">
        <v>6133124</v>
      </c>
      <c r="I6" s="34">
        <v>417921</v>
      </c>
      <c r="J6" s="34">
        <v>298623</v>
      </c>
      <c r="K6" s="34">
        <v>342984</v>
      </c>
      <c r="L6" s="34">
        <v>311235</v>
      </c>
      <c r="M6" s="34">
        <v>334829</v>
      </c>
      <c r="N6" s="34">
        <v>281878</v>
      </c>
      <c r="O6" s="34">
        <v>377815</v>
      </c>
      <c r="P6" s="34">
        <v>256524</v>
      </c>
      <c r="Q6" s="34">
        <v>339590</v>
      </c>
      <c r="R6" s="34">
        <v>419029</v>
      </c>
      <c r="S6" s="34">
        <v>572072</v>
      </c>
      <c r="AB6" s="109" t="s">
        <v>12</v>
      </c>
      <c r="AC6" s="110">
        <f t="shared" si="2"/>
        <v>56.126667460136773</v>
      </c>
      <c r="AD6" s="110">
        <f t="shared" si="2"/>
        <v>50.136174621315988</v>
      </c>
      <c r="AE6" s="110">
        <f t="shared" si="2"/>
        <v>52.583110256683518</v>
      </c>
      <c r="AF6" s="110">
        <f t="shared" si="2"/>
        <v>48.11290902308226</v>
      </c>
      <c r="AG6" s="110">
        <f t="shared" si="2"/>
        <v>61.486515923844379</v>
      </c>
      <c r="AH6" s="110">
        <f t="shared" si="2"/>
        <v>26.489453270554609</v>
      </c>
      <c r="AI6" s="110">
        <f t="shared" si="2"/>
        <v>33.587200999589214</v>
      </c>
      <c r="AJ6" s="110">
        <f t="shared" si="2"/>
        <v>3.2347237224992638</v>
      </c>
      <c r="AK6" s="110">
        <f t="shared" si="2"/>
        <v>2.4921273701134989</v>
      </c>
      <c r="AL6" s="110">
        <f t="shared" si="2"/>
        <v>3.0254669757079835</v>
      </c>
      <c r="AM6" s="110">
        <f t="shared" si="2"/>
        <v>2.6160277899841611</v>
      </c>
      <c r="AN6" s="110">
        <f t="shared" si="2"/>
        <v>2.0485531113590754</v>
      </c>
      <c r="AO6" s="110">
        <f t="shared" si="2"/>
        <v>1.72414657869958</v>
      </c>
      <c r="AP6" s="110">
        <f t="shared" si="2"/>
        <v>1.5485946344350983</v>
      </c>
      <c r="AQ6" s="110">
        <f t="shared" si="2"/>
        <v>1.2405787703972693</v>
      </c>
      <c r="AR6" s="110">
        <f t="shared" si="2"/>
        <v>1.6615457811665089</v>
      </c>
      <c r="AS6" s="110">
        <f t="shared" si="2"/>
        <v>2.2795672320798972</v>
      </c>
      <c r="AT6" s="110">
        <f t="shared" si="2"/>
        <v>3.3715102924794254</v>
      </c>
      <c r="AU6" s="101"/>
    </row>
    <row r="7" spans="1:47">
      <c r="A7" s="32" t="s">
        <v>13</v>
      </c>
      <c r="B7" s="51">
        <v>2953067</v>
      </c>
      <c r="C7" s="34">
        <v>3299801</v>
      </c>
      <c r="D7" s="34">
        <v>4037610</v>
      </c>
      <c r="E7" s="34">
        <v>5452708</v>
      </c>
      <c r="F7" s="34">
        <v>5476181</v>
      </c>
      <c r="G7" s="34">
        <v>6846967</v>
      </c>
      <c r="H7" s="34">
        <v>7491228</v>
      </c>
      <c r="I7" s="34">
        <v>9749134</v>
      </c>
      <c r="J7" s="34">
        <v>8271582</v>
      </c>
      <c r="K7" s="34">
        <v>8527994</v>
      </c>
      <c r="L7" s="34">
        <v>9133593</v>
      </c>
      <c r="M7" s="34">
        <v>10879582</v>
      </c>
      <c r="N7" s="34">
        <v>12509661</v>
      </c>
      <c r="O7" s="34">
        <v>19611649</v>
      </c>
      <c r="P7" s="34">
        <v>18370530</v>
      </c>
      <c r="Q7" s="34">
        <v>17740618</v>
      </c>
      <c r="R7" s="34">
        <v>14067654</v>
      </c>
      <c r="S7" s="34">
        <v>12440559</v>
      </c>
      <c r="AB7" s="109" t="s">
        <v>13</v>
      </c>
      <c r="AC7" s="110">
        <f t="shared" si="2"/>
        <v>29.168095982884751</v>
      </c>
      <c r="AD7" s="110">
        <f t="shared" si="2"/>
        <v>28.937060990638468</v>
      </c>
      <c r="AE7" s="110">
        <f t="shared" si="2"/>
        <v>17.981264278015239</v>
      </c>
      <c r="AF7" s="110">
        <f t="shared" si="2"/>
        <v>20.175754925564018</v>
      </c>
      <c r="AG7" s="110">
        <f t="shared" si="2"/>
        <v>18.935108250883967</v>
      </c>
      <c r="AH7" s="110">
        <f t="shared" si="2"/>
        <v>38.862382967444155</v>
      </c>
      <c r="AI7" s="110">
        <f t="shared" si="2"/>
        <v>41.024668760936635</v>
      </c>
      <c r="AJ7" s="110">
        <f t="shared" si="2"/>
        <v>75.458651332725893</v>
      </c>
      <c r="AK7" s="110">
        <f t="shared" si="2"/>
        <v>69.029632333538132</v>
      </c>
      <c r="AL7" s="110">
        <f t="shared" si="2"/>
        <v>75.225562172100823</v>
      </c>
      <c r="AM7" s="110">
        <f t="shared" si="2"/>
        <v>76.770713802768981</v>
      </c>
      <c r="AN7" s="110">
        <f t="shared" si="2"/>
        <v>66.563534091689164</v>
      </c>
      <c r="AO7" s="110">
        <f t="shared" si="2"/>
        <v>76.51710745017904</v>
      </c>
      <c r="AP7" s="110">
        <f t="shared" si="2"/>
        <v>80.384564969163364</v>
      </c>
      <c r="AQ7" s="110">
        <f t="shared" si="2"/>
        <v>88.841938839820628</v>
      </c>
      <c r="AR7" s="110">
        <f t="shared" si="2"/>
        <v>86.801286825838901</v>
      </c>
      <c r="AS7" s="110">
        <f t="shared" si="2"/>
        <v>76.52969863813172</v>
      </c>
      <c r="AT7" s="110">
        <f t="shared" si="2"/>
        <v>73.318520593032957</v>
      </c>
      <c r="AU7" s="101"/>
    </row>
    <row r="8" spans="1:47">
      <c r="A8" s="32" t="s">
        <v>14</v>
      </c>
      <c r="B8" s="51">
        <v>66797</v>
      </c>
      <c r="C8" s="34">
        <v>76823</v>
      </c>
      <c r="D8" s="34">
        <v>97856</v>
      </c>
      <c r="E8" s="34">
        <v>134154</v>
      </c>
      <c r="F8" s="34">
        <v>152430</v>
      </c>
      <c r="G8" s="34">
        <v>138901</v>
      </c>
      <c r="H8" s="34">
        <v>212882</v>
      </c>
      <c r="I8" s="34">
        <v>221423</v>
      </c>
      <c r="J8" s="34">
        <v>175411</v>
      </c>
      <c r="K8" s="34">
        <v>127005</v>
      </c>
      <c r="L8" s="34">
        <v>120158</v>
      </c>
      <c r="M8" s="34">
        <v>117740</v>
      </c>
      <c r="N8" s="34">
        <v>123549</v>
      </c>
      <c r="O8" s="34">
        <v>103977</v>
      </c>
      <c r="P8" s="34">
        <v>39236</v>
      </c>
      <c r="Q8" s="34">
        <v>54631</v>
      </c>
      <c r="R8" s="34">
        <v>87100</v>
      </c>
      <c r="S8" s="34">
        <v>101681</v>
      </c>
      <c r="AB8" s="109" t="s">
        <v>14</v>
      </c>
      <c r="AC8" s="110">
        <f t="shared" si="2"/>
        <v>0.65976874462000101</v>
      </c>
      <c r="AD8" s="110">
        <f t="shared" si="2"/>
        <v>0.6736866364013524</v>
      </c>
      <c r="AE8" s="110">
        <f t="shared" si="2"/>
        <v>0.43579607668632164</v>
      </c>
      <c r="AF8" s="110">
        <f t="shared" si="2"/>
        <v>0.49638789135308825</v>
      </c>
      <c r="AG8" s="110">
        <f t="shared" si="2"/>
        <v>0.52706047347270712</v>
      </c>
      <c r="AH8" s="110">
        <f t="shared" si="2"/>
        <v>0.78838175451421932</v>
      </c>
      <c r="AI8" s="110">
        <f t="shared" si="2"/>
        <v>1.1658186795496965</v>
      </c>
      <c r="AJ8" s="110">
        <f t="shared" si="2"/>
        <v>1.7138220639952395</v>
      </c>
      <c r="AK8" s="110">
        <f t="shared" si="2"/>
        <v>1.4638743637260996</v>
      </c>
      <c r="AL8" s="110">
        <f t="shared" si="2"/>
        <v>1.1203129978360287</v>
      </c>
      <c r="AM8" s="110">
        <f t="shared" si="2"/>
        <v>1.0099656760612297</v>
      </c>
      <c r="AN8" s="110">
        <f t="shared" si="2"/>
        <v>0.72035768506138209</v>
      </c>
      <c r="AO8" s="110">
        <f t="shared" si="2"/>
        <v>0.75570489946627417</v>
      </c>
      <c r="AP8" s="110">
        <f t="shared" si="2"/>
        <v>0.42618271986199113</v>
      </c>
      <c r="AQ8" s="110">
        <f t="shared" si="2"/>
        <v>0.18974968671667078</v>
      </c>
      <c r="AR8" s="110">
        <f t="shared" si="2"/>
        <v>0.26729852931743442</v>
      </c>
      <c r="AS8" s="110">
        <f t="shared" si="2"/>
        <v>0.4738342833411508</v>
      </c>
      <c r="AT8" s="110">
        <f t="shared" si="2"/>
        <v>0.59925767744200109</v>
      </c>
      <c r="AU8" s="101"/>
    </row>
    <row r="9" spans="1:47" ht="17.25" thickBot="1">
      <c r="A9" s="44" t="s">
        <v>15</v>
      </c>
      <c r="B9" s="52">
        <v>469957</v>
      </c>
      <c r="C9" s="38">
        <v>1136115</v>
      </c>
      <c r="D9" s="38">
        <v>1658265</v>
      </c>
      <c r="E9" s="38">
        <v>2959369</v>
      </c>
      <c r="F9" s="38">
        <v>2828351</v>
      </c>
      <c r="G9" s="38">
        <v>4350873</v>
      </c>
      <c r="H9" s="38">
        <v>3185919</v>
      </c>
      <c r="I9" s="38">
        <v>1397277</v>
      </c>
      <c r="J9" s="38">
        <v>2042135</v>
      </c>
      <c r="K9" s="38">
        <v>1063389</v>
      </c>
      <c r="L9" s="38">
        <v>1184541</v>
      </c>
      <c r="M9" s="38">
        <v>3777556</v>
      </c>
      <c r="N9" s="38">
        <v>2209237</v>
      </c>
      <c r="O9" s="38">
        <v>3086966</v>
      </c>
      <c r="P9" s="38">
        <v>1630735</v>
      </c>
      <c r="Q9" s="38">
        <v>1896211</v>
      </c>
      <c r="R9" s="38">
        <v>3254031</v>
      </c>
      <c r="S9" s="38">
        <v>3249931</v>
      </c>
      <c r="AB9" s="109" t="s">
        <v>15</v>
      </c>
      <c r="AC9" s="110">
        <f t="shared" si="2"/>
        <v>4.6418692443580083</v>
      </c>
      <c r="AD9" s="110">
        <f t="shared" si="2"/>
        <v>9.9629732360767296</v>
      </c>
      <c r="AE9" s="110">
        <f t="shared" si="2"/>
        <v>7.3849879527698175</v>
      </c>
      <c r="AF9" s="110">
        <f t="shared" si="2"/>
        <v>10.950064386046614</v>
      </c>
      <c r="AG9" s="110">
        <f t="shared" si="2"/>
        <v>9.7796497881454094</v>
      </c>
      <c r="AH9" s="110">
        <f t="shared" si="2"/>
        <v>24.694918606839007</v>
      </c>
      <c r="AI9" s="110">
        <f t="shared" si="2"/>
        <v>17.447242518072404</v>
      </c>
      <c r="AJ9" s="110">
        <f t="shared" si="2"/>
        <v>10.814974741165445</v>
      </c>
      <c r="AK9" s="110">
        <f t="shared" si="2"/>
        <v>17.04242649416398</v>
      </c>
      <c r="AL9" s="110">
        <f t="shared" si="2"/>
        <v>9.3801702173603925</v>
      </c>
      <c r="AM9" s="110">
        <f t="shared" si="2"/>
        <v>9.9564386215420111</v>
      </c>
      <c r="AN9" s="110">
        <f t="shared" si="2"/>
        <v>23.111869333699119</v>
      </c>
      <c r="AO9" s="110">
        <f t="shared" si="2"/>
        <v>13.513109980511159</v>
      </c>
      <c r="AP9" s="110">
        <f t="shared" si="2"/>
        <v>12.652909451142961</v>
      </c>
      <c r="AQ9" s="110">
        <f t="shared" si="2"/>
        <v>7.8864169479026938</v>
      </c>
      <c r="AR9" s="110">
        <f t="shared" si="2"/>
        <v>9.2777802268957483</v>
      </c>
      <c r="AS9" s="110">
        <f t="shared" si="2"/>
        <v>17.7023128226738</v>
      </c>
      <c r="AT9" s="110">
        <f t="shared" si="2"/>
        <v>19.153490847914163</v>
      </c>
      <c r="AU9" s="101"/>
    </row>
    <row r="10" spans="1:47">
      <c r="A10" s="39" t="s">
        <v>31</v>
      </c>
      <c r="B10" s="39"/>
      <c r="C10" s="39"/>
      <c r="D10" s="39"/>
      <c r="E10" s="39"/>
      <c r="F10" s="39"/>
      <c r="G10" s="39"/>
      <c r="H10" s="39"/>
      <c r="I10" s="39"/>
      <c r="AB10" s="107"/>
      <c r="AC10" s="103"/>
      <c r="AD10" s="103"/>
      <c r="AE10" s="103"/>
      <c r="AF10" s="103"/>
      <c r="AG10" s="103"/>
      <c r="AH10" s="103"/>
      <c r="AI10" s="103"/>
      <c r="AJ10" s="103"/>
      <c r="AK10" s="103"/>
      <c r="AL10" s="103"/>
      <c r="AM10" s="103"/>
      <c r="AN10" s="103"/>
      <c r="AO10" s="103"/>
      <c r="AP10" s="103"/>
      <c r="AQ10" s="103"/>
      <c r="AR10" s="103"/>
      <c r="AS10" s="103"/>
      <c r="AT10" s="103"/>
      <c r="AU10" s="101"/>
    </row>
    <row r="11" spans="1:47">
      <c r="AB11" s="107"/>
      <c r="AC11" s="103"/>
      <c r="AD11" s="103"/>
      <c r="AE11" s="103"/>
      <c r="AF11" s="103"/>
      <c r="AG11" s="103"/>
      <c r="AH11" s="103"/>
      <c r="AI11" s="103"/>
      <c r="AJ11" s="103"/>
      <c r="AK11" s="103"/>
      <c r="AL11" s="103"/>
      <c r="AM11" s="103"/>
      <c r="AN11" s="103"/>
      <c r="AO11" s="103"/>
      <c r="AP11" s="103"/>
      <c r="AQ11" s="103"/>
      <c r="AR11" s="103"/>
      <c r="AS11" s="103"/>
      <c r="AT11" s="103"/>
      <c r="AU11" s="101"/>
    </row>
    <row r="12" spans="1:47">
      <c r="A12" s="125" t="s">
        <v>146</v>
      </c>
      <c r="B12" s="125"/>
      <c r="C12" s="125"/>
      <c r="D12" s="125"/>
      <c r="E12" s="125"/>
      <c r="F12" s="125"/>
      <c r="G12" s="125"/>
      <c r="H12" s="125"/>
      <c r="I12" s="125"/>
      <c r="J12" s="125"/>
      <c r="K12" s="125"/>
      <c r="L12" s="125"/>
      <c r="M12" s="125"/>
      <c r="N12" s="125"/>
      <c r="O12" s="92"/>
      <c r="P12" s="93"/>
      <c r="Q12" s="96"/>
      <c r="R12" s="97"/>
      <c r="S12" s="124"/>
      <c r="U12" s="9"/>
      <c r="V12" s="9"/>
      <c r="W12" s="9"/>
      <c r="X12" s="9"/>
      <c r="Y12" s="9"/>
      <c r="Z12" s="9"/>
      <c r="AB12" s="107"/>
      <c r="AC12" s="107"/>
      <c r="AD12" s="107"/>
      <c r="AE12" s="103"/>
      <c r="AF12" s="103"/>
      <c r="AG12" s="103"/>
      <c r="AH12" s="103"/>
      <c r="AI12" s="103"/>
      <c r="AJ12" s="103"/>
      <c r="AK12" s="103"/>
      <c r="AL12" s="103"/>
      <c r="AM12" s="103"/>
      <c r="AN12" s="103"/>
      <c r="AO12" s="103"/>
      <c r="AP12" s="103"/>
      <c r="AQ12" s="103"/>
      <c r="AR12" s="103"/>
      <c r="AS12" s="103"/>
      <c r="AT12" s="103"/>
      <c r="AU12" s="101"/>
    </row>
    <row r="13" spans="1:47">
      <c r="N13" s="25" t="s">
        <v>96</v>
      </c>
      <c r="O13" s="92"/>
      <c r="P13" s="93"/>
      <c r="Q13" s="96"/>
      <c r="R13" s="97"/>
      <c r="S13" s="124"/>
      <c r="U13" s="2"/>
      <c r="V13" s="2"/>
      <c r="W13" s="2"/>
      <c r="X13" s="2"/>
      <c r="Y13" s="2"/>
      <c r="Z13" s="2"/>
      <c r="AB13" s="107"/>
      <c r="AC13" s="107"/>
      <c r="AD13" s="107"/>
      <c r="AE13" s="103"/>
      <c r="AF13" s="103"/>
      <c r="AG13" s="103"/>
      <c r="AH13" s="103"/>
      <c r="AI13" s="103"/>
      <c r="AJ13" s="103"/>
      <c r="AK13" s="103"/>
      <c r="AL13" s="103"/>
      <c r="AM13" s="103"/>
      <c r="AN13" s="103"/>
      <c r="AO13" s="103"/>
      <c r="AP13" s="103"/>
      <c r="AQ13" s="103"/>
      <c r="AR13" s="103"/>
      <c r="AS13" s="103"/>
      <c r="AT13" s="103"/>
      <c r="AU13" s="101"/>
    </row>
    <row r="14" spans="1:47">
      <c r="A14" s="141"/>
      <c r="B14" s="137" t="s">
        <v>16</v>
      </c>
      <c r="C14" s="138" t="s">
        <v>17</v>
      </c>
      <c r="D14" s="139"/>
      <c r="E14" s="140"/>
      <c r="F14" s="27" t="s">
        <v>18</v>
      </c>
      <c r="G14" s="138" t="s">
        <v>20</v>
      </c>
      <c r="H14" s="139"/>
      <c r="I14" s="140"/>
      <c r="J14" s="27" t="s">
        <v>21</v>
      </c>
      <c r="K14" s="27" t="s">
        <v>23</v>
      </c>
      <c r="L14" s="27" t="s">
        <v>24</v>
      </c>
      <c r="M14" s="87" t="s">
        <v>119</v>
      </c>
      <c r="N14" s="28" t="s">
        <v>26</v>
      </c>
      <c r="O14" s="92"/>
      <c r="P14" s="93"/>
      <c r="Q14" s="96"/>
      <c r="R14" s="97"/>
      <c r="S14" s="124"/>
      <c r="AB14" s="107"/>
      <c r="AC14" s="107"/>
      <c r="AD14" s="107"/>
      <c r="AE14" s="103"/>
      <c r="AF14" s="103"/>
      <c r="AG14" s="103"/>
      <c r="AH14" s="103"/>
      <c r="AI14" s="103"/>
      <c r="AJ14" s="103"/>
      <c r="AK14" s="103"/>
      <c r="AL14" s="103"/>
      <c r="AM14" s="103"/>
      <c r="AN14" s="103"/>
      <c r="AO14" s="103"/>
      <c r="AP14" s="103"/>
      <c r="AQ14" s="103"/>
      <c r="AR14" s="103"/>
      <c r="AS14" s="103"/>
      <c r="AT14" s="103"/>
      <c r="AU14" s="101"/>
    </row>
    <row r="15" spans="1:47">
      <c r="A15" s="141"/>
      <c r="B15" s="137"/>
      <c r="C15" s="80" t="s">
        <v>131</v>
      </c>
      <c r="D15" s="40" t="s">
        <v>32</v>
      </c>
      <c r="E15" s="131" t="s">
        <v>28</v>
      </c>
      <c r="F15" s="27" t="s">
        <v>19</v>
      </c>
      <c r="G15" s="40" t="s">
        <v>29</v>
      </c>
      <c r="H15" s="40" t="s">
        <v>30</v>
      </c>
      <c r="I15" s="131" t="s">
        <v>28</v>
      </c>
      <c r="J15" s="27" t="s">
        <v>22</v>
      </c>
      <c r="K15" s="27" t="s">
        <v>1</v>
      </c>
      <c r="L15" s="27" t="s">
        <v>25</v>
      </c>
      <c r="M15" s="81" t="s">
        <v>120</v>
      </c>
      <c r="N15" s="28" t="s">
        <v>27</v>
      </c>
      <c r="O15" s="92"/>
      <c r="P15" s="93"/>
      <c r="Q15" s="96"/>
      <c r="R15" s="97"/>
      <c r="S15" s="124"/>
      <c r="AB15" s="107"/>
      <c r="AC15" s="107"/>
      <c r="AD15" s="107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  <c r="AS15" s="103"/>
      <c r="AT15" s="103"/>
      <c r="AU15" s="101"/>
    </row>
    <row r="16" spans="1:47" ht="17.25" thickBot="1">
      <c r="A16" s="141"/>
      <c r="B16" s="137"/>
      <c r="C16" s="81" t="s">
        <v>94</v>
      </c>
      <c r="D16" s="27" t="s">
        <v>1</v>
      </c>
      <c r="E16" s="134"/>
      <c r="F16" s="41"/>
      <c r="G16" s="27" t="s">
        <v>1</v>
      </c>
      <c r="H16" s="27" t="s">
        <v>1</v>
      </c>
      <c r="I16" s="134"/>
      <c r="J16" s="41"/>
      <c r="K16" s="41"/>
      <c r="L16" s="41"/>
      <c r="M16" s="81" t="s">
        <v>121</v>
      </c>
      <c r="N16" s="42"/>
      <c r="O16" s="92"/>
      <c r="P16" s="93"/>
      <c r="Q16" s="96"/>
      <c r="R16" s="97"/>
      <c r="S16" s="124"/>
      <c r="AB16" s="107"/>
      <c r="AC16" s="107"/>
      <c r="AD16" s="107"/>
      <c r="AE16" s="103"/>
      <c r="AF16" s="103"/>
      <c r="AG16" s="103"/>
      <c r="AH16" s="103"/>
      <c r="AI16" s="103"/>
      <c r="AJ16" s="103"/>
      <c r="AK16" s="103"/>
      <c r="AL16" s="103"/>
      <c r="AM16" s="103"/>
      <c r="AN16" s="103"/>
      <c r="AO16" s="103"/>
      <c r="AP16" s="103"/>
      <c r="AQ16" s="103"/>
      <c r="AR16" s="103"/>
      <c r="AS16" s="103"/>
      <c r="AT16" s="103"/>
      <c r="AU16" s="101"/>
    </row>
    <row r="17" spans="1:47">
      <c r="A17" s="53" t="s">
        <v>0</v>
      </c>
      <c r="B17" s="54">
        <v>16967826</v>
      </c>
      <c r="C17" s="54">
        <v>428</v>
      </c>
      <c r="D17" s="54">
        <v>620704</v>
      </c>
      <c r="E17" s="54">
        <v>621132</v>
      </c>
      <c r="F17" s="54">
        <v>13560353</v>
      </c>
      <c r="G17" s="54">
        <v>791763</v>
      </c>
      <c r="H17" s="54">
        <v>102131</v>
      </c>
      <c r="I17" s="54">
        <v>893894</v>
      </c>
      <c r="J17" s="54">
        <v>108301</v>
      </c>
      <c r="K17" s="54">
        <v>327005</v>
      </c>
      <c r="L17" s="54">
        <v>362440</v>
      </c>
      <c r="M17" s="54">
        <v>67458</v>
      </c>
      <c r="N17" s="54">
        <v>1027243</v>
      </c>
      <c r="O17" s="92"/>
      <c r="P17" s="93"/>
      <c r="Q17" s="96"/>
      <c r="R17" s="97"/>
      <c r="S17" s="124"/>
      <c r="AB17" s="85"/>
      <c r="AC17" s="85"/>
      <c r="AD17" s="85"/>
      <c r="AE17" s="101"/>
      <c r="AF17" s="101"/>
      <c r="AG17" s="101"/>
      <c r="AH17" s="101"/>
      <c r="AI17" s="101"/>
      <c r="AJ17" s="101"/>
      <c r="AK17" s="101"/>
      <c r="AL17" s="101"/>
      <c r="AM17" s="101"/>
      <c r="AN17" s="101"/>
      <c r="AO17" s="101"/>
      <c r="AP17" s="101"/>
      <c r="AQ17" s="101"/>
      <c r="AR17" s="101"/>
      <c r="AS17" s="101"/>
      <c r="AT17" s="101"/>
      <c r="AU17" s="101"/>
    </row>
    <row r="18" spans="1:47">
      <c r="A18" s="32" t="s">
        <v>11</v>
      </c>
      <c r="B18" s="34">
        <v>603583</v>
      </c>
      <c r="C18" s="35">
        <v>8</v>
      </c>
      <c r="D18" s="34">
        <v>536</v>
      </c>
      <c r="E18" s="34">
        <v>544</v>
      </c>
      <c r="F18" s="34">
        <v>33165</v>
      </c>
      <c r="G18" s="34">
        <v>454576</v>
      </c>
      <c r="H18" s="34">
        <v>5027</v>
      </c>
      <c r="I18" s="34">
        <v>459603</v>
      </c>
      <c r="J18" s="34">
        <v>3623</v>
      </c>
      <c r="K18" s="34">
        <v>10148</v>
      </c>
      <c r="L18" s="34">
        <v>12713</v>
      </c>
      <c r="M18" s="34">
        <v>1871</v>
      </c>
      <c r="N18" s="34">
        <v>81916</v>
      </c>
      <c r="O18" s="24"/>
      <c r="P18" s="24"/>
      <c r="Q18" s="24"/>
      <c r="R18" s="24"/>
      <c r="S18" s="24"/>
      <c r="U18" s="5"/>
      <c r="V18" s="5"/>
      <c r="W18" s="5"/>
      <c r="X18" s="5"/>
      <c r="Y18" s="5"/>
      <c r="Z18" s="5"/>
    </row>
    <row r="19" spans="1:47">
      <c r="A19" s="32" t="s">
        <v>12</v>
      </c>
      <c r="B19" s="34">
        <v>572072</v>
      </c>
      <c r="C19" s="35">
        <v>34</v>
      </c>
      <c r="D19" s="34">
        <v>78715</v>
      </c>
      <c r="E19" s="34">
        <v>78749</v>
      </c>
      <c r="F19" s="34">
        <v>79515</v>
      </c>
      <c r="G19" s="34">
        <v>17768</v>
      </c>
      <c r="H19" s="34">
        <v>10142</v>
      </c>
      <c r="I19" s="34">
        <v>27910</v>
      </c>
      <c r="J19" s="34">
        <v>26075</v>
      </c>
      <c r="K19" s="34">
        <v>11040</v>
      </c>
      <c r="L19" s="34">
        <v>76228</v>
      </c>
      <c r="M19" s="34">
        <v>2835</v>
      </c>
      <c r="N19" s="34">
        <v>269720</v>
      </c>
      <c r="O19" s="24"/>
      <c r="P19" s="24"/>
      <c r="Q19" s="24"/>
      <c r="R19" s="24"/>
      <c r="S19" s="24"/>
      <c r="U19" s="5"/>
      <c r="V19" s="5"/>
      <c r="W19" s="5"/>
      <c r="X19" s="5"/>
      <c r="Y19" s="5"/>
      <c r="Z19" s="5"/>
    </row>
    <row r="20" spans="1:47">
      <c r="A20" s="32" t="s">
        <v>13</v>
      </c>
      <c r="B20" s="34">
        <v>12440559</v>
      </c>
      <c r="C20" s="35">
        <v>186</v>
      </c>
      <c r="D20" s="34">
        <v>424090</v>
      </c>
      <c r="E20" s="34">
        <v>424276</v>
      </c>
      <c r="F20" s="34">
        <v>10834484</v>
      </c>
      <c r="G20" s="34">
        <v>245057</v>
      </c>
      <c r="H20" s="34">
        <v>13176</v>
      </c>
      <c r="I20" s="34">
        <v>258233</v>
      </c>
      <c r="J20" s="34">
        <v>44160</v>
      </c>
      <c r="K20" s="34">
        <v>258886</v>
      </c>
      <c r="L20" s="34">
        <v>211667</v>
      </c>
      <c r="M20" s="34">
        <v>34833</v>
      </c>
      <c r="N20" s="34">
        <v>374020</v>
      </c>
      <c r="O20" s="24"/>
      <c r="P20" s="24"/>
      <c r="Q20" s="24"/>
      <c r="R20" s="24"/>
      <c r="S20" s="24"/>
      <c r="U20" s="5"/>
      <c r="V20" s="5"/>
      <c r="W20" s="5"/>
      <c r="X20" s="5"/>
      <c r="Y20" s="5"/>
      <c r="Z20" s="5"/>
    </row>
    <row r="21" spans="1:47">
      <c r="A21" s="32" t="s">
        <v>14</v>
      </c>
      <c r="B21" s="34">
        <v>101681</v>
      </c>
      <c r="C21" s="35">
        <v>162</v>
      </c>
      <c r="D21" s="34">
        <v>5367</v>
      </c>
      <c r="E21" s="34">
        <v>5529</v>
      </c>
      <c r="F21" s="34">
        <v>2530</v>
      </c>
      <c r="G21" s="34">
        <v>5340</v>
      </c>
      <c r="H21" s="34">
        <v>179</v>
      </c>
      <c r="I21" s="34">
        <v>5519</v>
      </c>
      <c r="J21" s="34">
        <v>4400</v>
      </c>
      <c r="K21" s="34">
        <v>1729</v>
      </c>
      <c r="L21" s="34">
        <v>2604</v>
      </c>
      <c r="M21" s="34">
        <v>445</v>
      </c>
      <c r="N21" s="34">
        <v>78925</v>
      </c>
      <c r="O21" s="24"/>
      <c r="P21" s="24"/>
      <c r="Q21" s="24"/>
      <c r="R21" s="24"/>
      <c r="S21" s="24"/>
      <c r="U21" s="16"/>
      <c r="V21" s="16"/>
      <c r="W21" s="16"/>
      <c r="X21" s="16"/>
      <c r="Y21" s="16"/>
      <c r="Z21" s="16"/>
    </row>
    <row r="22" spans="1:47" ht="17.25" thickBot="1">
      <c r="A22" s="44" t="s">
        <v>15</v>
      </c>
      <c r="B22" s="38">
        <v>3249931</v>
      </c>
      <c r="C22" s="45">
        <v>38</v>
      </c>
      <c r="D22" s="38">
        <v>111996</v>
      </c>
      <c r="E22" s="38">
        <v>112034</v>
      </c>
      <c r="F22" s="38">
        <v>2610659</v>
      </c>
      <c r="G22" s="38">
        <v>69022</v>
      </c>
      <c r="H22" s="38">
        <v>73607</v>
      </c>
      <c r="I22" s="38">
        <v>142629</v>
      </c>
      <c r="J22" s="38">
        <v>30043</v>
      </c>
      <c r="K22" s="38">
        <v>45202</v>
      </c>
      <c r="L22" s="38">
        <v>59228</v>
      </c>
      <c r="M22" s="38">
        <v>27474</v>
      </c>
      <c r="N22" s="38">
        <v>222662</v>
      </c>
      <c r="O22" s="24"/>
      <c r="P22" s="24"/>
      <c r="Q22" s="24"/>
      <c r="R22" s="24"/>
      <c r="S22" s="24"/>
      <c r="U22" s="6"/>
      <c r="V22" s="6"/>
      <c r="W22" s="6"/>
      <c r="X22" s="6"/>
      <c r="Y22" s="6"/>
      <c r="Z22" s="6"/>
    </row>
    <row r="23" spans="1:47">
      <c r="A23" s="39" t="s">
        <v>31</v>
      </c>
    </row>
    <row r="25" spans="1:47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</row>
    <row r="26" spans="1:47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</row>
    <row r="27" spans="1:47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</row>
    <row r="28" spans="1:47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</row>
    <row r="29" spans="1:47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</row>
    <row r="30" spans="1:47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</row>
    <row r="31" spans="1:47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</row>
    <row r="32" spans="1:47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</row>
    <row r="33" spans="1:19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</row>
    <row r="34" spans="1:19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</row>
    <row r="35" spans="1:19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</row>
    <row r="36" spans="1:19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</row>
  </sheetData>
  <mergeCells count="8">
    <mergeCell ref="A1:L1"/>
    <mergeCell ref="A12:N12"/>
    <mergeCell ref="A14:A16"/>
    <mergeCell ref="B14:B16"/>
    <mergeCell ref="C14:E14"/>
    <mergeCell ref="G14:I14"/>
    <mergeCell ref="E15:E16"/>
    <mergeCell ref="I15:I16"/>
  </mergeCells>
  <phoneticPr fontId="3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48"/>
  <sheetViews>
    <sheetView topLeftCell="W1" zoomScale="90" zoomScaleNormal="90" workbookViewId="0">
      <selection activeCell="AC33" sqref="AC33"/>
    </sheetView>
  </sheetViews>
  <sheetFormatPr defaultRowHeight="16.5"/>
  <cols>
    <col min="1" max="2" width="10.5" style="22" customWidth="1"/>
    <col min="3" max="3" width="12.125" style="22" customWidth="1"/>
    <col min="4" max="17" width="10.5" style="22" customWidth="1"/>
    <col min="18" max="19" width="10.75" style="1" customWidth="1"/>
    <col min="20" max="28" width="9" style="1"/>
  </cols>
  <sheetData>
    <row r="1" spans="1:46">
      <c r="A1" s="125" t="s">
        <v>123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U1" s="20" t="s">
        <v>133</v>
      </c>
      <c r="AB1" s="20"/>
      <c r="AD1" s="20" t="s">
        <v>134</v>
      </c>
    </row>
    <row r="2" spans="1:46">
      <c r="I2" s="25"/>
      <c r="K2" s="25"/>
      <c r="M2" s="25" t="s">
        <v>95</v>
      </c>
      <c r="AB2" s="107"/>
      <c r="AC2" s="107"/>
      <c r="AD2" s="107"/>
      <c r="AE2" s="103"/>
      <c r="AF2" s="103"/>
      <c r="AG2" s="103"/>
      <c r="AH2" s="103"/>
      <c r="AI2" s="103"/>
      <c r="AJ2" s="103"/>
      <c r="AK2" s="103"/>
      <c r="AL2" s="103"/>
      <c r="AM2" s="103"/>
      <c r="AN2" s="103"/>
      <c r="AO2" s="103"/>
      <c r="AP2" s="103"/>
      <c r="AQ2" s="103"/>
      <c r="AR2" s="103"/>
      <c r="AS2" s="103"/>
      <c r="AT2" s="103"/>
    </row>
    <row r="3" spans="1:46" ht="17.25" thickBot="1">
      <c r="A3" s="55"/>
      <c r="B3" s="26">
        <v>2007</v>
      </c>
      <c r="C3" s="26">
        <v>2008</v>
      </c>
      <c r="D3" s="27">
        <v>2009</v>
      </c>
      <c r="E3" s="27">
        <v>2010</v>
      </c>
      <c r="F3" s="27">
        <v>2011</v>
      </c>
      <c r="G3" s="28">
        <v>2012</v>
      </c>
      <c r="H3" s="28">
        <v>2013</v>
      </c>
      <c r="I3" s="28">
        <v>2014</v>
      </c>
      <c r="J3" s="28">
        <v>2015</v>
      </c>
      <c r="K3" s="28">
        <v>2016</v>
      </c>
      <c r="L3" s="28">
        <v>2017</v>
      </c>
      <c r="M3" s="28">
        <v>2018</v>
      </c>
      <c r="N3" s="28">
        <v>2019</v>
      </c>
      <c r="O3" s="28">
        <v>2020</v>
      </c>
      <c r="P3" s="28">
        <v>2021</v>
      </c>
      <c r="Q3" s="28">
        <v>2022</v>
      </c>
      <c r="R3" s="28">
        <v>2023</v>
      </c>
      <c r="S3" s="28">
        <v>2024</v>
      </c>
      <c r="T3" s="68"/>
      <c r="AA3"/>
      <c r="AB3" s="107"/>
      <c r="AC3" s="107"/>
      <c r="AD3" s="107"/>
      <c r="AE3" s="107"/>
      <c r="AF3" s="103"/>
      <c r="AG3" s="103"/>
      <c r="AH3" s="103"/>
      <c r="AI3" s="103"/>
      <c r="AJ3" s="103"/>
      <c r="AK3" s="103"/>
      <c r="AL3" s="103"/>
      <c r="AM3" s="103"/>
      <c r="AN3" s="103"/>
      <c r="AO3" s="103"/>
      <c r="AP3" s="103"/>
      <c r="AQ3" s="103"/>
      <c r="AR3" s="103"/>
      <c r="AS3" s="103"/>
      <c r="AT3" s="103"/>
    </row>
    <row r="4" spans="1:46">
      <c r="A4" s="53" t="s">
        <v>0</v>
      </c>
      <c r="B4" s="50">
        <v>10124305</v>
      </c>
      <c r="C4" s="54">
        <v>11403373</v>
      </c>
      <c r="D4" s="54">
        <v>22454539</v>
      </c>
      <c r="E4" s="54">
        <v>27026042</v>
      </c>
      <c r="F4" s="54">
        <v>28920780</v>
      </c>
      <c r="G4" s="54">
        <v>17618495</v>
      </c>
      <c r="H4" s="54">
        <v>18260301</v>
      </c>
      <c r="I4" s="54">
        <v>12919836</v>
      </c>
      <c r="J4" s="54">
        <f t="shared" ref="J4:P4" si="0">SUM(J5:J12)</f>
        <v>11982654</v>
      </c>
      <c r="K4" s="54">
        <f t="shared" si="0"/>
        <v>11336564</v>
      </c>
      <c r="L4" s="54">
        <f t="shared" si="0"/>
        <v>11897236</v>
      </c>
      <c r="M4" s="54">
        <f t="shared" si="0"/>
        <v>16344658</v>
      </c>
      <c r="N4" s="54">
        <f t="shared" si="0"/>
        <v>16348842</v>
      </c>
      <c r="O4" s="54">
        <f t="shared" si="0"/>
        <v>24397282</v>
      </c>
      <c r="P4" s="54">
        <f t="shared" si="0"/>
        <v>20677768</v>
      </c>
      <c r="Q4" s="54">
        <f t="shared" ref="Q4" si="1">SUM(Q5:Q12)</f>
        <v>20438197</v>
      </c>
      <c r="R4" s="148">
        <v>18381954</v>
      </c>
      <c r="S4" s="151">
        <v>16967826</v>
      </c>
      <c r="T4" s="68"/>
      <c r="AA4"/>
      <c r="AB4" s="102"/>
      <c r="AC4" s="102">
        <v>2007</v>
      </c>
      <c r="AD4" s="102">
        <v>2008</v>
      </c>
      <c r="AE4" s="102">
        <v>2009</v>
      </c>
      <c r="AF4" s="102">
        <v>2010</v>
      </c>
      <c r="AG4" s="102">
        <v>2011</v>
      </c>
      <c r="AH4" s="102">
        <v>2012</v>
      </c>
      <c r="AI4" s="102">
        <v>2013</v>
      </c>
      <c r="AJ4" s="102">
        <v>2014</v>
      </c>
      <c r="AK4" s="102">
        <v>2015</v>
      </c>
      <c r="AL4" s="102">
        <v>2016</v>
      </c>
      <c r="AM4" s="102">
        <v>2017</v>
      </c>
      <c r="AN4" s="102">
        <v>2018</v>
      </c>
      <c r="AO4" s="102">
        <v>2019</v>
      </c>
      <c r="AP4" s="102">
        <v>2020</v>
      </c>
      <c r="AQ4" s="102">
        <v>2021</v>
      </c>
      <c r="AR4" s="102">
        <v>2022</v>
      </c>
      <c r="AS4" s="102">
        <v>2023</v>
      </c>
      <c r="AT4" s="103">
        <v>2024</v>
      </c>
    </row>
    <row r="5" spans="1:46">
      <c r="A5" s="32" t="s">
        <v>33</v>
      </c>
      <c r="B5" s="51">
        <v>3038953</v>
      </c>
      <c r="C5" s="34">
        <v>3867142</v>
      </c>
      <c r="D5" s="34">
        <v>7527246</v>
      </c>
      <c r="E5" s="34">
        <v>9965351</v>
      </c>
      <c r="F5" s="34">
        <v>12544574</v>
      </c>
      <c r="G5" s="34">
        <v>7635541</v>
      </c>
      <c r="H5" s="34">
        <v>6072140</v>
      </c>
      <c r="I5" s="34">
        <v>4640709</v>
      </c>
      <c r="J5" s="34">
        <v>3677941</v>
      </c>
      <c r="K5" s="34">
        <v>3967358</v>
      </c>
      <c r="L5" s="34">
        <v>4190885</v>
      </c>
      <c r="M5" s="34">
        <v>7025088</v>
      </c>
      <c r="N5" s="34">
        <v>5661589</v>
      </c>
      <c r="O5" s="34">
        <v>11409285</v>
      </c>
      <c r="P5" s="34">
        <v>7905722</v>
      </c>
      <c r="Q5" s="34">
        <v>7517340</v>
      </c>
      <c r="R5" s="149">
        <v>6614976</v>
      </c>
      <c r="S5" s="152">
        <v>5046718</v>
      </c>
      <c r="T5" s="68"/>
      <c r="AA5"/>
      <c r="AB5" s="109" t="s">
        <v>33</v>
      </c>
      <c r="AC5" s="110">
        <f t="shared" ref="AC5:AT12" si="2">B5/B$4*100</f>
        <v>30.016411003026878</v>
      </c>
      <c r="AD5" s="110">
        <f t="shared" si="2"/>
        <v>33.912264380021597</v>
      </c>
      <c r="AE5" s="110">
        <f t="shared" si="2"/>
        <v>33.522157814061558</v>
      </c>
      <c r="AF5" s="110">
        <f t="shared" si="2"/>
        <v>36.873142578554422</v>
      </c>
      <c r="AG5" s="110">
        <f t="shared" si="2"/>
        <v>43.375642012421515</v>
      </c>
      <c r="AH5" s="110">
        <f t="shared" si="2"/>
        <v>43.338213621538046</v>
      </c>
      <c r="AI5" s="110">
        <f t="shared" si="2"/>
        <v>33.253230601182317</v>
      </c>
      <c r="AJ5" s="110">
        <f t="shared" si="2"/>
        <v>35.919256250621139</v>
      </c>
      <c r="AK5" s="110">
        <f t="shared" si="2"/>
        <v>30.693876331570618</v>
      </c>
      <c r="AL5" s="110">
        <f t="shared" si="2"/>
        <v>34.996124046051342</v>
      </c>
      <c r="AM5" s="110">
        <f t="shared" si="2"/>
        <v>35.225702843921056</v>
      </c>
      <c r="AN5" s="110">
        <f t="shared" si="2"/>
        <v>42.980942152475748</v>
      </c>
      <c r="AO5" s="110">
        <f t="shared" si="2"/>
        <v>34.62990834457878</v>
      </c>
      <c r="AP5" s="110">
        <f t="shared" si="2"/>
        <v>46.764574020991354</v>
      </c>
      <c r="AQ5" s="110">
        <f t="shared" si="2"/>
        <v>38.232956284256595</v>
      </c>
      <c r="AR5" s="110">
        <f t="shared" si="2"/>
        <v>36.780837370341423</v>
      </c>
      <c r="AS5" s="110">
        <f>R5/R$4*100</f>
        <v>35.986250428001284</v>
      </c>
      <c r="AT5" s="110">
        <f>S5/S$4*100</f>
        <v>29.742867471648992</v>
      </c>
    </row>
    <row r="6" spans="1:46">
      <c r="A6" s="32" t="s">
        <v>34</v>
      </c>
      <c r="B6" s="51">
        <v>1131502</v>
      </c>
      <c r="C6" s="34">
        <v>1938933</v>
      </c>
      <c r="D6" s="34">
        <v>3811104</v>
      </c>
      <c r="E6" s="34">
        <v>4762093</v>
      </c>
      <c r="F6" s="34">
        <v>4229724</v>
      </c>
      <c r="G6" s="34">
        <v>3716195</v>
      </c>
      <c r="H6" s="34">
        <v>4246639</v>
      </c>
      <c r="I6" s="34">
        <v>3843906</v>
      </c>
      <c r="J6" s="34">
        <v>4131737</v>
      </c>
      <c r="K6" s="34">
        <v>3205409</v>
      </c>
      <c r="L6" s="34">
        <v>3222514</v>
      </c>
      <c r="M6" s="34">
        <v>4306411</v>
      </c>
      <c r="N6" s="34">
        <v>4785917</v>
      </c>
      <c r="O6" s="34">
        <v>7294573</v>
      </c>
      <c r="P6" s="34">
        <v>5979801</v>
      </c>
      <c r="Q6" s="34">
        <v>6083935</v>
      </c>
      <c r="R6" s="149">
        <v>5009668</v>
      </c>
      <c r="S6" s="152">
        <v>5281381</v>
      </c>
      <c r="T6" s="68"/>
      <c r="AA6"/>
      <c r="AB6" s="109" t="s">
        <v>34</v>
      </c>
      <c r="AC6" s="110">
        <f t="shared" si="2"/>
        <v>11.17609554433613</v>
      </c>
      <c r="AD6" s="110">
        <f t="shared" si="2"/>
        <v>17.003153365236759</v>
      </c>
      <c r="AE6" s="110">
        <f t="shared" si="2"/>
        <v>16.972532813966922</v>
      </c>
      <c r="AF6" s="110">
        <f t="shared" si="2"/>
        <v>17.62038629259882</v>
      </c>
      <c r="AG6" s="110">
        <f t="shared" si="2"/>
        <v>14.625207203955078</v>
      </c>
      <c r="AH6" s="110">
        <f t="shared" si="2"/>
        <v>21.09257913346174</v>
      </c>
      <c r="AI6" s="110">
        <f t="shared" si="2"/>
        <v>23.256128143780323</v>
      </c>
      <c r="AJ6" s="110">
        <f t="shared" si="2"/>
        <v>29.75197208385617</v>
      </c>
      <c r="AK6" s="110">
        <f t="shared" si="2"/>
        <v>34.480983928935942</v>
      </c>
      <c r="AL6" s="110">
        <f t="shared" si="2"/>
        <v>28.274960561242366</v>
      </c>
      <c r="AM6" s="110">
        <f t="shared" si="2"/>
        <v>27.086240871409125</v>
      </c>
      <c r="AN6" s="110">
        <f t="shared" si="2"/>
        <v>26.34751366470929</v>
      </c>
      <c r="AO6" s="110">
        <f t="shared" si="2"/>
        <v>29.273736941124024</v>
      </c>
      <c r="AP6" s="110">
        <f t="shared" si="2"/>
        <v>29.899121549687379</v>
      </c>
      <c r="AQ6" s="110">
        <f t="shared" si="2"/>
        <v>28.918986807473612</v>
      </c>
      <c r="AR6" s="110">
        <f t="shared" si="2"/>
        <v>29.767474107427383</v>
      </c>
      <c r="AS6" s="110">
        <f t="shared" si="2"/>
        <v>27.253185379530382</v>
      </c>
      <c r="AT6" s="110">
        <f t="shared" si="2"/>
        <v>31.125855486731179</v>
      </c>
    </row>
    <row r="7" spans="1:46">
      <c r="A7" s="32" t="s">
        <v>35</v>
      </c>
      <c r="B7" s="51">
        <v>270642</v>
      </c>
      <c r="C7" s="34">
        <v>762148</v>
      </c>
      <c r="D7" s="34">
        <v>1030565</v>
      </c>
      <c r="E7" s="34">
        <v>2094185</v>
      </c>
      <c r="F7" s="34">
        <v>2343901</v>
      </c>
      <c r="G7" s="34">
        <v>1694986</v>
      </c>
      <c r="H7" s="34">
        <v>1568620</v>
      </c>
      <c r="I7" s="34">
        <v>1488409</v>
      </c>
      <c r="J7" s="34">
        <v>1455608</v>
      </c>
      <c r="K7" s="34">
        <v>1418476</v>
      </c>
      <c r="L7" s="34">
        <v>1378519</v>
      </c>
      <c r="M7" s="34">
        <v>1282930</v>
      </c>
      <c r="N7" s="34">
        <v>1419400</v>
      </c>
      <c r="O7" s="34">
        <v>1432933</v>
      </c>
      <c r="P7" s="34">
        <v>1046996</v>
      </c>
      <c r="Q7" s="34">
        <v>1205124</v>
      </c>
      <c r="R7" s="149">
        <v>1216328</v>
      </c>
      <c r="S7" s="152">
        <v>1244438</v>
      </c>
      <c r="T7" s="68"/>
      <c r="AA7"/>
      <c r="AB7" s="109" t="s">
        <v>35</v>
      </c>
      <c r="AC7" s="110">
        <f t="shared" si="2"/>
        <v>2.6731909005111953</v>
      </c>
      <c r="AD7" s="110">
        <f t="shared" si="2"/>
        <v>6.6835312674591991</v>
      </c>
      <c r="AE7" s="110">
        <f t="shared" si="2"/>
        <v>4.5895620480117634</v>
      </c>
      <c r="AF7" s="110">
        <f t="shared" si="2"/>
        <v>7.7487669115588593</v>
      </c>
      <c r="AG7" s="110">
        <f t="shared" si="2"/>
        <v>8.104556654419417</v>
      </c>
      <c r="AH7" s="110">
        <f t="shared" si="2"/>
        <v>9.6204925562597712</v>
      </c>
      <c r="AI7" s="110">
        <f t="shared" si="2"/>
        <v>8.5903293708028148</v>
      </c>
      <c r="AJ7" s="110">
        <f t="shared" si="2"/>
        <v>11.520339731866565</v>
      </c>
      <c r="AK7" s="110">
        <f t="shared" si="2"/>
        <v>12.147626060136595</v>
      </c>
      <c r="AL7" s="110">
        <f t="shared" si="2"/>
        <v>12.512397936447059</v>
      </c>
      <c r="AM7" s="110">
        <f t="shared" si="2"/>
        <v>11.586884550327488</v>
      </c>
      <c r="AN7" s="110">
        <f t="shared" si="2"/>
        <v>7.8492312289434265</v>
      </c>
      <c r="AO7" s="110">
        <f t="shared" si="2"/>
        <v>8.6819604715734613</v>
      </c>
      <c r="AP7" s="110">
        <f t="shared" si="2"/>
        <v>5.8733304800100274</v>
      </c>
      <c r="AQ7" s="110">
        <f t="shared" si="2"/>
        <v>5.0633898204100172</v>
      </c>
      <c r="AR7" s="110">
        <f t="shared" si="2"/>
        <v>5.8964301009526423</v>
      </c>
      <c r="AS7" s="110">
        <f t="shared" si="2"/>
        <v>6.6169679240846753</v>
      </c>
      <c r="AT7" s="110">
        <f t="shared" si="2"/>
        <v>7.3341039682985905</v>
      </c>
    </row>
    <row r="8" spans="1:46">
      <c r="A8" s="32" t="s">
        <v>36</v>
      </c>
      <c r="B8" s="51">
        <v>2598546</v>
      </c>
      <c r="C8" s="34">
        <v>2347514</v>
      </c>
      <c r="D8" s="34">
        <v>6600379</v>
      </c>
      <c r="E8" s="34">
        <v>7209717</v>
      </c>
      <c r="F8" s="34">
        <v>7228032</v>
      </c>
      <c r="G8" s="34">
        <v>2056856</v>
      </c>
      <c r="H8" s="34">
        <v>2670046</v>
      </c>
      <c r="I8" s="34">
        <v>193922</v>
      </c>
      <c r="J8" s="34">
        <v>269590</v>
      </c>
      <c r="K8" s="34">
        <v>248821</v>
      </c>
      <c r="L8" s="34">
        <v>398442</v>
      </c>
      <c r="M8" s="34">
        <v>488284</v>
      </c>
      <c r="N8" s="34">
        <v>488006</v>
      </c>
      <c r="O8" s="34">
        <v>474285</v>
      </c>
      <c r="P8" s="34">
        <v>663703</v>
      </c>
      <c r="Q8" s="34">
        <v>342292</v>
      </c>
      <c r="R8" s="149">
        <v>265620</v>
      </c>
      <c r="S8" s="152">
        <v>198475</v>
      </c>
      <c r="T8" s="68"/>
      <c r="AA8"/>
      <c r="AB8" s="109" t="s">
        <v>36</v>
      </c>
      <c r="AC8" s="110">
        <f t="shared" si="2"/>
        <v>25.666413645183546</v>
      </c>
      <c r="AD8" s="110">
        <f t="shared" si="2"/>
        <v>20.586137101715433</v>
      </c>
      <c r="AE8" s="110">
        <f t="shared" si="2"/>
        <v>29.394408854263276</v>
      </c>
      <c r="AF8" s="110">
        <f t="shared" si="2"/>
        <v>26.676925167214645</v>
      </c>
      <c r="AG8" s="110">
        <f t="shared" si="2"/>
        <v>24.992520948605122</v>
      </c>
      <c r="AH8" s="110">
        <f t="shared" si="2"/>
        <v>11.67441373397671</v>
      </c>
      <c r="AI8" s="110">
        <f t="shared" si="2"/>
        <v>14.622135746831336</v>
      </c>
      <c r="AJ8" s="110">
        <f t="shared" si="2"/>
        <v>1.500963324921462</v>
      </c>
      <c r="AK8" s="110">
        <f t="shared" si="2"/>
        <v>2.2498354705059498</v>
      </c>
      <c r="AL8" s="110">
        <f t="shared" si="2"/>
        <v>2.194853749337101</v>
      </c>
      <c r="AM8" s="110">
        <f t="shared" si="2"/>
        <v>3.3490299763743443</v>
      </c>
      <c r="AN8" s="110">
        <f t="shared" si="2"/>
        <v>2.9874225572661111</v>
      </c>
      <c r="AO8" s="110">
        <f t="shared" si="2"/>
        <v>2.9849575890451443</v>
      </c>
      <c r="AP8" s="110">
        <f t="shared" si="2"/>
        <v>1.9440075332981765</v>
      </c>
      <c r="AQ8" s="110">
        <f t="shared" si="2"/>
        <v>3.2097419798887383</v>
      </c>
      <c r="AR8" s="110">
        <f t="shared" si="2"/>
        <v>1.6747661254072461</v>
      </c>
      <c r="AS8" s="110">
        <f t="shared" si="2"/>
        <v>1.4450041600582832</v>
      </c>
      <c r="AT8" s="110">
        <f t="shared" si="2"/>
        <v>1.169713786551088</v>
      </c>
    </row>
    <row r="9" spans="1:46">
      <c r="A9" s="32" t="s">
        <v>37</v>
      </c>
      <c r="B9" s="51">
        <v>291042</v>
      </c>
      <c r="C9" s="34">
        <v>548506</v>
      </c>
      <c r="D9" s="34">
        <v>537092</v>
      </c>
      <c r="E9" s="34">
        <v>603663</v>
      </c>
      <c r="F9" s="34">
        <v>529705</v>
      </c>
      <c r="G9" s="34">
        <v>748561</v>
      </c>
      <c r="H9" s="34">
        <v>789781</v>
      </c>
      <c r="I9" s="34">
        <v>818877</v>
      </c>
      <c r="J9" s="34">
        <v>631988</v>
      </c>
      <c r="K9" s="34">
        <v>568033</v>
      </c>
      <c r="L9" s="34">
        <v>643888</v>
      </c>
      <c r="M9" s="34">
        <v>733089</v>
      </c>
      <c r="N9" s="34">
        <v>1029503</v>
      </c>
      <c r="O9" s="34">
        <v>1356142</v>
      </c>
      <c r="P9" s="34">
        <v>2587789</v>
      </c>
      <c r="Q9" s="34">
        <v>2523388</v>
      </c>
      <c r="R9" s="149">
        <v>2090429</v>
      </c>
      <c r="S9" s="152">
        <v>2144883</v>
      </c>
      <c r="T9" s="68"/>
      <c r="AA9"/>
      <c r="AB9" s="109" t="s">
        <v>37</v>
      </c>
      <c r="AC9" s="110">
        <f t="shared" si="2"/>
        <v>2.8746862130289439</v>
      </c>
      <c r="AD9" s="110">
        <f t="shared" si="2"/>
        <v>4.8100329613001351</v>
      </c>
      <c r="AE9" s="110">
        <f t="shared" si="2"/>
        <v>2.3919083798603036</v>
      </c>
      <c r="AF9" s="110">
        <f t="shared" si="2"/>
        <v>2.2336345070432437</v>
      </c>
      <c r="AG9" s="110">
        <f t="shared" si="2"/>
        <v>1.8315723158227406</v>
      </c>
      <c r="AH9" s="110">
        <f t="shared" si="2"/>
        <v>4.248722720073423</v>
      </c>
      <c r="AI9" s="110">
        <f t="shared" si="2"/>
        <v>4.3251258563591035</v>
      </c>
      <c r="AJ9" s="110">
        <f t="shared" si="2"/>
        <v>6.3381377286832432</v>
      </c>
      <c r="AK9" s="110">
        <f t="shared" si="2"/>
        <v>5.2741905090474948</v>
      </c>
      <c r="AL9" s="110">
        <f t="shared" si="2"/>
        <v>5.0106275587558979</v>
      </c>
      <c r="AM9" s="110">
        <f t="shared" si="2"/>
        <v>5.4120805874574565</v>
      </c>
      <c r="AN9" s="110">
        <f t="shared" si="2"/>
        <v>4.4851902071000813</v>
      </c>
      <c r="AO9" s="110">
        <f t="shared" si="2"/>
        <v>6.2971004307216374</v>
      </c>
      <c r="AP9" s="110">
        <f t="shared" si="2"/>
        <v>5.5585782055558486</v>
      </c>
      <c r="AQ9" s="110">
        <f t="shared" si="2"/>
        <v>12.514837191325483</v>
      </c>
      <c r="AR9" s="110">
        <f t="shared" si="2"/>
        <v>12.346431536989295</v>
      </c>
      <c r="AS9" s="110">
        <f t="shared" si="2"/>
        <v>11.372180563611463</v>
      </c>
      <c r="AT9" s="110">
        <f t="shared" si="2"/>
        <v>12.640882809618628</v>
      </c>
    </row>
    <row r="10" spans="1:46">
      <c r="A10" s="32" t="s">
        <v>38</v>
      </c>
      <c r="B10" s="51">
        <v>50061</v>
      </c>
      <c r="C10" s="34">
        <v>77317</v>
      </c>
      <c r="D10" s="34">
        <v>115665</v>
      </c>
      <c r="E10" s="34">
        <v>295983</v>
      </c>
      <c r="F10" s="34">
        <v>125436</v>
      </c>
      <c r="G10" s="34">
        <v>173293</v>
      </c>
      <c r="H10" s="34">
        <v>141248</v>
      </c>
      <c r="I10" s="34">
        <v>169983</v>
      </c>
      <c r="J10" s="34">
        <v>238133</v>
      </c>
      <c r="K10" s="34">
        <v>266860</v>
      </c>
      <c r="L10" s="34">
        <v>325434</v>
      </c>
      <c r="M10" s="34">
        <v>805431</v>
      </c>
      <c r="N10" s="34">
        <v>966421</v>
      </c>
      <c r="O10" s="34">
        <v>354991</v>
      </c>
      <c r="P10" s="34">
        <v>818293</v>
      </c>
      <c r="Q10" s="34">
        <v>1252789</v>
      </c>
      <c r="R10" s="149">
        <v>1552264</v>
      </c>
      <c r="S10" s="152">
        <v>1128722</v>
      </c>
      <c r="T10" s="68"/>
      <c r="AA10"/>
      <c r="AB10" s="109" t="s">
        <v>38</v>
      </c>
      <c r="AC10" s="110">
        <f t="shared" si="2"/>
        <v>0.49446357058583279</v>
      </c>
      <c r="AD10" s="110">
        <f t="shared" si="2"/>
        <v>0.67801868797942499</v>
      </c>
      <c r="AE10" s="110">
        <f t="shared" si="2"/>
        <v>0.51510743551671223</v>
      </c>
      <c r="AF10" s="110">
        <f t="shared" si="2"/>
        <v>1.0951770148214821</v>
      </c>
      <c r="AG10" s="110">
        <f t="shared" si="2"/>
        <v>0.43372274191774912</v>
      </c>
      <c r="AH10" s="110">
        <f t="shared" si="2"/>
        <v>0.98358571489789559</v>
      </c>
      <c r="AI10" s="110">
        <f t="shared" si="2"/>
        <v>0.77352503663548589</v>
      </c>
      <c r="AJ10" s="110">
        <f t="shared" si="2"/>
        <v>1.3156745952502804</v>
      </c>
      <c r="AK10" s="110">
        <f t="shared" si="2"/>
        <v>1.9873143295300024</v>
      </c>
      <c r="AL10" s="110">
        <f t="shared" si="2"/>
        <v>2.3539760371837533</v>
      </c>
      <c r="AM10" s="110">
        <f t="shared" si="2"/>
        <v>2.7353748383237919</v>
      </c>
      <c r="AN10" s="110">
        <f t="shared" si="2"/>
        <v>4.9277935335202487</v>
      </c>
      <c r="AO10" s="110">
        <f t="shared" si="2"/>
        <v>5.9112504726634461</v>
      </c>
      <c r="AP10" s="110">
        <f t="shared" si="2"/>
        <v>1.455043229815518</v>
      </c>
      <c r="AQ10" s="110">
        <f t="shared" si="2"/>
        <v>3.9573565193303262</v>
      </c>
      <c r="AR10" s="110">
        <f t="shared" si="2"/>
        <v>6.1296453889743798</v>
      </c>
      <c r="AS10" s="110">
        <f t="shared" si="2"/>
        <v>8.4444994259043415</v>
      </c>
      <c r="AT10" s="110">
        <f t="shared" si="2"/>
        <v>6.6521309211916719</v>
      </c>
    </row>
    <row r="11" spans="1:46">
      <c r="A11" s="32" t="s">
        <v>39</v>
      </c>
      <c r="B11" s="51">
        <v>1225172</v>
      </c>
      <c r="C11" s="34">
        <v>1404095</v>
      </c>
      <c r="D11" s="34">
        <v>1755365</v>
      </c>
      <c r="E11" s="34">
        <v>1964064</v>
      </c>
      <c r="F11" s="34">
        <v>1874855</v>
      </c>
      <c r="G11" s="34">
        <v>1526382</v>
      </c>
      <c r="H11" s="34">
        <v>1647255</v>
      </c>
      <c r="I11" s="34">
        <v>1760059</v>
      </c>
      <c r="J11" s="34">
        <v>1565489</v>
      </c>
      <c r="K11" s="34">
        <v>1654423</v>
      </c>
      <c r="L11" s="34">
        <v>1722490</v>
      </c>
      <c r="M11" s="34">
        <v>1689754</v>
      </c>
      <c r="N11" s="34">
        <v>1978195</v>
      </c>
      <c r="O11" s="34">
        <v>2072231</v>
      </c>
      <c r="P11" s="34">
        <v>1674108</v>
      </c>
      <c r="Q11" s="34">
        <v>1512284</v>
      </c>
      <c r="R11" s="149">
        <v>1631762</v>
      </c>
      <c r="S11" s="152">
        <v>1921345</v>
      </c>
      <c r="T11" s="68"/>
      <c r="AA11"/>
      <c r="AB11" s="109" t="s">
        <v>39</v>
      </c>
      <c r="AC11" s="110">
        <f t="shared" si="2"/>
        <v>12.101294854313457</v>
      </c>
      <c r="AD11" s="110">
        <f t="shared" si="2"/>
        <v>12.312979677153418</v>
      </c>
      <c r="AE11" s="110">
        <f t="shared" si="2"/>
        <v>7.8174172268689199</v>
      </c>
      <c r="AF11" s="110">
        <f t="shared" si="2"/>
        <v>7.2673016640764487</v>
      </c>
      <c r="AG11" s="110">
        <f t="shared" si="2"/>
        <v>6.4827262611865928</v>
      </c>
      <c r="AH11" s="110">
        <f t="shared" si="2"/>
        <v>8.663520919352079</v>
      </c>
      <c r="AI11" s="110">
        <f t="shared" si="2"/>
        <v>9.0209630169842221</v>
      </c>
      <c r="AJ11" s="110">
        <f t="shared" si="2"/>
        <v>13.62292060054013</v>
      </c>
      <c r="AK11" s="110">
        <f t="shared" si="2"/>
        <v>13.064626584394409</v>
      </c>
      <c r="AL11" s="110">
        <f t="shared" si="2"/>
        <v>14.593689939914775</v>
      </c>
      <c r="AM11" s="110">
        <f t="shared" si="2"/>
        <v>14.478068687550621</v>
      </c>
      <c r="AN11" s="110">
        <f t="shared" si="2"/>
        <v>10.338264648914649</v>
      </c>
      <c r="AO11" s="110">
        <f t="shared" si="2"/>
        <v>12.099908972146162</v>
      </c>
      <c r="AP11" s="110">
        <f t="shared" si="2"/>
        <v>8.4936961420538566</v>
      </c>
      <c r="AQ11" s="110">
        <f t="shared" si="2"/>
        <v>8.0961736295716253</v>
      </c>
      <c r="AR11" s="110">
        <f t="shared" si="2"/>
        <v>7.3993023944333256</v>
      </c>
      <c r="AS11" s="110">
        <f t="shared" si="2"/>
        <v>8.8769779317258664</v>
      </c>
      <c r="AT11" s="110">
        <f t="shared" si="2"/>
        <v>11.323460059055297</v>
      </c>
    </row>
    <row r="12" spans="1:46" ht="17.25" thickBot="1">
      <c r="A12" s="44" t="s">
        <v>40</v>
      </c>
      <c r="B12" s="52">
        <v>1518387</v>
      </c>
      <c r="C12" s="38">
        <v>457718</v>
      </c>
      <c r="D12" s="38">
        <v>1077123</v>
      </c>
      <c r="E12" s="38">
        <v>130986</v>
      </c>
      <c r="F12" s="38">
        <v>44553</v>
      </c>
      <c r="G12" s="38">
        <v>66681</v>
      </c>
      <c r="H12" s="38">
        <v>1124572</v>
      </c>
      <c r="I12" s="38">
        <v>3971</v>
      </c>
      <c r="J12" s="38">
        <v>12168</v>
      </c>
      <c r="K12" s="38">
        <v>7184</v>
      </c>
      <c r="L12" s="38">
        <v>15064</v>
      </c>
      <c r="M12" s="38">
        <v>13671</v>
      </c>
      <c r="N12" s="38">
        <v>19811</v>
      </c>
      <c r="O12" s="38">
        <v>2842</v>
      </c>
      <c r="P12" s="38">
        <v>1356</v>
      </c>
      <c r="Q12" s="38">
        <v>1045</v>
      </c>
      <c r="R12" s="38">
        <v>907</v>
      </c>
      <c r="S12" s="150">
        <v>1864</v>
      </c>
      <c r="T12" s="68"/>
      <c r="AA12"/>
      <c r="AB12" s="109" t="s">
        <v>40</v>
      </c>
      <c r="AC12" s="110">
        <f t="shared" si="2"/>
        <v>14.997444269014022</v>
      </c>
      <c r="AD12" s="110">
        <f t="shared" si="2"/>
        <v>4.0138825591340392</v>
      </c>
      <c r="AE12" s="110">
        <f t="shared" si="2"/>
        <v>4.7969054274505476</v>
      </c>
      <c r="AF12" s="110">
        <f t="shared" si="2"/>
        <v>0.48466586413208412</v>
      </c>
      <c r="AG12" s="110">
        <f t="shared" si="2"/>
        <v>0.15405186167178064</v>
      </c>
      <c r="AH12" s="110">
        <f t="shared" si="2"/>
        <v>0.37847160044033273</v>
      </c>
      <c r="AI12" s="110">
        <f t="shared" si="2"/>
        <v>6.1585622274244001</v>
      </c>
      <c r="AJ12" s="110">
        <f t="shared" si="2"/>
        <v>3.0735684261007649E-2</v>
      </c>
      <c r="AK12" s="110">
        <f t="shared" si="2"/>
        <v>0.10154678587898808</v>
      </c>
      <c r="AL12" s="110">
        <f t="shared" si="2"/>
        <v>6.3370171067706232E-2</v>
      </c>
      <c r="AM12" s="110">
        <f t="shared" si="2"/>
        <v>0.12661764463611547</v>
      </c>
      <c r="AN12" s="110">
        <f t="shared" si="2"/>
        <v>8.3642007070444668E-2</v>
      </c>
      <c r="AO12" s="110">
        <f t="shared" si="2"/>
        <v>0.12117677814734525</v>
      </c>
      <c r="AP12" s="110">
        <f t="shared" si="2"/>
        <v>1.1648838587839416E-2</v>
      </c>
      <c r="AQ12" s="110">
        <f t="shared" si="2"/>
        <v>6.5577677435978586E-3</v>
      </c>
      <c r="AR12" s="110">
        <f t="shared" si="2"/>
        <v>5.1129754743043142E-3</v>
      </c>
      <c r="AS12" s="110">
        <f t="shared" si="2"/>
        <v>4.9341870837017647E-3</v>
      </c>
      <c r="AT12" s="110">
        <f t="shared" si="2"/>
        <v>1.0985496904553358E-2</v>
      </c>
    </row>
    <row r="13" spans="1:46">
      <c r="A13" s="39" t="s">
        <v>41</v>
      </c>
      <c r="B13" s="39"/>
      <c r="C13" s="39"/>
      <c r="D13" s="39"/>
      <c r="E13" s="39"/>
      <c r="F13" s="39"/>
      <c r="G13" s="39"/>
      <c r="H13" s="39"/>
      <c r="AB13" s="107"/>
      <c r="AC13" s="103"/>
      <c r="AD13" s="103"/>
      <c r="AE13" s="103"/>
      <c r="AF13" s="103"/>
      <c r="AG13" s="103"/>
      <c r="AH13" s="103"/>
      <c r="AI13" s="103"/>
      <c r="AJ13" s="103"/>
      <c r="AK13" s="103"/>
      <c r="AL13" s="103"/>
      <c r="AM13" s="103"/>
      <c r="AN13" s="103"/>
      <c r="AO13" s="103"/>
      <c r="AP13" s="103"/>
      <c r="AQ13" s="103"/>
      <c r="AR13" s="103"/>
      <c r="AS13" s="103"/>
      <c r="AT13" s="103"/>
    </row>
    <row r="14" spans="1:46">
      <c r="A14" s="56" t="s">
        <v>97</v>
      </c>
      <c r="B14" s="56"/>
      <c r="C14" s="56"/>
      <c r="D14" s="56"/>
      <c r="E14" s="56"/>
      <c r="F14" s="56"/>
      <c r="G14" s="56"/>
      <c r="H14" s="56"/>
      <c r="AB14" s="107"/>
      <c r="AC14" s="103"/>
      <c r="AD14" s="103"/>
      <c r="AE14" s="103"/>
      <c r="AF14" s="103"/>
      <c r="AG14" s="103"/>
      <c r="AH14" s="103"/>
      <c r="AI14" s="103"/>
      <c r="AJ14" s="103"/>
      <c r="AK14" s="103"/>
      <c r="AL14" s="103"/>
      <c r="AM14" s="103"/>
      <c r="AN14" s="103"/>
      <c r="AO14" s="103"/>
      <c r="AP14" s="103"/>
      <c r="AQ14" s="103"/>
      <c r="AR14" s="103"/>
      <c r="AS14" s="103"/>
      <c r="AT14" s="103"/>
    </row>
    <row r="15" spans="1:46">
      <c r="AB15" s="107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  <c r="AS15" s="103"/>
      <c r="AT15" s="103"/>
    </row>
    <row r="16" spans="1:46">
      <c r="A16" s="125" t="s">
        <v>147</v>
      </c>
      <c r="B16" s="125"/>
      <c r="C16" s="125"/>
      <c r="D16" s="125"/>
      <c r="E16" s="125"/>
      <c r="F16" s="125"/>
      <c r="G16" s="125"/>
      <c r="H16" s="125"/>
      <c r="I16" s="125"/>
      <c r="J16" s="125"/>
      <c r="K16" s="125"/>
      <c r="L16" s="125"/>
      <c r="M16" s="125"/>
      <c r="N16" s="125"/>
      <c r="O16" s="92"/>
      <c r="P16" s="93"/>
      <c r="Q16" s="96"/>
      <c r="U16" s="9"/>
      <c r="V16" s="9"/>
      <c r="W16" s="9"/>
      <c r="X16" s="9"/>
      <c r="Y16" s="9"/>
      <c r="Z16" s="9"/>
      <c r="AB16" s="107"/>
      <c r="AC16" s="103"/>
      <c r="AD16" s="103"/>
      <c r="AE16" s="103"/>
      <c r="AF16" s="103"/>
      <c r="AG16" s="103"/>
      <c r="AH16" s="103"/>
      <c r="AI16" s="103"/>
      <c r="AJ16" s="103"/>
      <c r="AK16" s="103"/>
      <c r="AL16" s="103"/>
      <c r="AM16" s="103"/>
      <c r="AN16" s="103"/>
      <c r="AO16" s="103"/>
      <c r="AP16" s="103"/>
      <c r="AQ16" s="103"/>
      <c r="AR16" s="103"/>
      <c r="AS16" s="103"/>
      <c r="AT16" s="103"/>
    </row>
    <row r="17" spans="1:46">
      <c r="N17" s="25" t="s">
        <v>98</v>
      </c>
      <c r="O17" s="92"/>
      <c r="P17" s="93"/>
      <c r="Q17" s="96"/>
      <c r="U17" s="2"/>
      <c r="V17" s="2"/>
      <c r="W17" s="2"/>
      <c r="X17" s="2"/>
      <c r="Y17" s="2"/>
      <c r="Z17" s="2"/>
      <c r="AB17" s="107"/>
      <c r="AC17" s="103"/>
      <c r="AD17" s="103"/>
      <c r="AE17" s="103"/>
      <c r="AF17" s="103"/>
      <c r="AG17" s="103"/>
      <c r="AH17" s="103"/>
      <c r="AI17" s="103"/>
      <c r="AJ17" s="103"/>
      <c r="AK17" s="103"/>
      <c r="AL17" s="103"/>
      <c r="AM17" s="103"/>
      <c r="AN17" s="103"/>
      <c r="AO17" s="103"/>
      <c r="AP17" s="103"/>
      <c r="AQ17" s="103"/>
      <c r="AR17" s="103"/>
      <c r="AS17" s="103"/>
      <c r="AT17" s="103"/>
    </row>
    <row r="18" spans="1:46">
      <c r="A18" s="141"/>
      <c r="B18" s="137" t="s">
        <v>16</v>
      </c>
      <c r="C18" s="138" t="s">
        <v>17</v>
      </c>
      <c r="D18" s="139"/>
      <c r="E18" s="140"/>
      <c r="F18" s="27" t="s">
        <v>18</v>
      </c>
      <c r="G18" s="138" t="s">
        <v>20</v>
      </c>
      <c r="H18" s="139"/>
      <c r="I18" s="140"/>
      <c r="J18" s="27" t="s">
        <v>21</v>
      </c>
      <c r="K18" s="27" t="s">
        <v>23</v>
      </c>
      <c r="L18" s="27" t="s">
        <v>24</v>
      </c>
      <c r="M18" s="87" t="s">
        <v>119</v>
      </c>
      <c r="N18" s="28" t="s">
        <v>26</v>
      </c>
      <c r="O18" s="92"/>
      <c r="P18" s="93"/>
      <c r="Q18" s="96"/>
      <c r="U18" s="16"/>
      <c r="V18" s="16"/>
      <c r="W18" s="16"/>
      <c r="X18" s="16"/>
      <c r="Y18" s="16"/>
      <c r="AB18" s="85"/>
      <c r="AC18" s="101"/>
      <c r="AD18" s="101"/>
      <c r="AE18" s="101"/>
      <c r="AF18" s="101"/>
      <c r="AG18" s="101"/>
      <c r="AH18" s="101"/>
      <c r="AI18" s="101"/>
      <c r="AJ18" s="101"/>
      <c r="AK18" s="101"/>
      <c r="AL18" s="101"/>
      <c r="AM18" s="101"/>
      <c r="AN18" s="101"/>
      <c r="AO18" s="101"/>
      <c r="AP18" s="101"/>
      <c r="AQ18" s="101"/>
      <c r="AR18" s="101"/>
    </row>
    <row r="19" spans="1:46">
      <c r="A19" s="141"/>
      <c r="B19" s="137"/>
      <c r="C19" s="80" t="s">
        <v>131</v>
      </c>
      <c r="D19" s="40" t="s">
        <v>32</v>
      </c>
      <c r="E19" s="131" t="s">
        <v>28</v>
      </c>
      <c r="F19" s="27" t="s">
        <v>19</v>
      </c>
      <c r="G19" s="40" t="s">
        <v>29</v>
      </c>
      <c r="H19" s="40" t="s">
        <v>30</v>
      </c>
      <c r="I19" s="131" t="s">
        <v>28</v>
      </c>
      <c r="J19" s="27" t="s">
        <v>22</v>
      </c>
      <c r="K19" s="27" t="s">
        <v>1</v>
      </c>
      <c r="L19" s="27" t="s">
        <v>25</v>
      </c>
      <c r="M19" s="81" t="s">
        <v>120</v>
      </c>
      <c r="N19" s="28" t="s">
        <v>27</v>
      </c>
      <c r="O19" s="92"/>
      <c r="P19" s="93"/>
      <c r="Q19" s="96"/>
      <c r="U19" s="3"/>
      <c r="V19" s="3"/>
      <c r="W19" s="3"/>
      <c r="X19" s="3"/>
      <c r="Y19" s="3"/>
      <c r="AB19" s="85"/>
      <c r="AC19" s="101"/>
      <c r="AD19" s="101"/>
      <c r="AE19" s="101"/>
      <c r="AF19" s="101"/>
      <c r="AG19" s="101"/>
      <c r="AH19" s="101"/>
      <c r="AI19" s="101"/>
      <c r="AJ19" s="101"/>
      <c r="AK19" s="101"/>
      <c r="AL19" s="101"/>
      <c r="AM19" s="101"/>
      <c r="AN19" s="101"/>
      <c r="AO19" s="101"/>
      <c r="AP19" s="101"/>
      <c r="AQ19" s="101"/>
      <c r="AR19" s="101"/>
    </row>
    <row r="20" spans="1:46" ht="17.25" thickBot="1">
      <c r="A20" s="141"/>
      <c r="B20" s="137"/>
      <c r="C20" s="81" t="s">
        <v>94</v>
      </c>
      <c r="D20" s="27" t="s">
        <v>1</v>
      </c>
      <c r="E20" s="134"/>
      <c r="F20" s="41"/>
      <c r="G20" s="27" t="s">
        <v>1</v>
      </c>
      <c r="H20" s="27" t="s">
        <v>1</v>
      </c>
      <c r="I20" s="134"/>
      <c r="J20" s="41"/>
      <c r="K20" s="41"/>
      <c r="L20" s="41"/>
      <c r="M20" s="81" t="s">
        <v>121</v>
      </c>
      <c r="N20" s="42"/>
      <c r="O20" s="92"/>
      <c r="P20" s="93"/>
      <c r="Q20" s="96"/>
      <c r="U20" s="8"/>
      <c r="V20" s="8"/>
      <c r="W20" s="8"/>
      <c r="X20" s="8"/>
      <c r="Y20" s="8"/>
    </row>
    <row r="21" spans="1:46">
      <c r="A21" s="53" t="s">
        <v>0</v>
      </c>
      <c r="B21" s="54">
        <v>16967826</v>
      </c>
      <c r="C21" s="54">
        <v>428</v>
      </c>
      <c r="D21" s="54">
        <v>620704</v>
      </c>
      <c r="E21" s="54">
        <v>621132</v>
      </c>
      <c r="F21" s="54">
        <v>13560353</v>
      </c>
      <c r="G21" s="54">
        <v>791763</v>
      </c>
      <c r="H21" s="54">
        <v>102131</v>
      </c>
      <c r="I21" s="54">
        <v>893894</v>
      </c>
      <c r="J21" s="54">
        <v>108301</v>
      </c>
      <c r="K21" s="54">
        <v>327005</v>
      </c>
      <c r="L21" s="54">
        <v>362440</v>
      </c>
      <c r="M21" s="54">
        <v>67458</v>
      </c>
      <c r="N21" s="54">
        <v>1027243</v>
      </c>
      <c r="O21" s="92"/>
      <c r="P21" s="93"/>
      <c r="Q21" s="96"/>
    </row>
    <row r="22" spans="1:46">
      <c r="A22" s="32" t="s">
        <v>33</v>
      </c>
      <c r="B22" s="34">
        <v>5046718</v>
      </c>
      <c r="C22" s="73">
        <v>115</v>
      </c>
      <c r="D22" s="73">
        <v>94774</v>
      </c>
      <c r="E22" s="73">
        <v>94889</v>
      </c>
      <c r="F22" s="73">
        <v>4415444</v>
      </c>
      <c r="G22" s="73">
        <v>34609</v>
      </c>
      <c r="H22" s="73">
        <v>3342</v>
      </c>
      <c r="I22" s="73">
        <v>37951</v>
      </c>
      <c r="J22" s="73">
        <v>28142</v>
      </c>
      <c r="K22" s="73">
        <v>25042</v>
      </c>
      <c r="L22" s="73">
        <v>114494</v>
      </c>
      <c r="M22" s="73">
        <v>30970</v>
      </c>
      <c r="N22" s="73">
        <v>299786</v>
      </c>
      <c r="O22" s="92"/>
      <c r="P22" s="93"/>
      <c r="Q22" s="96"/>
    </row>
    <row r="23" spans="1:46">
      <c r="A23" s="32" t="s">
        <v>34</v>
      </c>
      <c r="B23" s="34">
        <v>5281381</v>
      </c>
      <c r="C23" s="73">
        <v>140</v>
      </c>
      <c r="D23" s="73">
        <v>108822</v>
      </c>
      <c r="E23" s="73">
        <v>108962</v>
      </c>
      <c r="F23" s="73">
        <v>4954711</v>
      </c>
      <c r="G23" s="73">
        <v>804</v>
      </c>
      <c r="H23" s="73">
        <v>14646</v>
      </c>
      <c r="I23" s="73">
        <v>15450</v>
      </c>
      <c r="J23" s="73">
        <v>13496</v>
      </c>
      <c r="K23" s="73">
        <v>51675</v>
      </c>
      <c r="L23" s="73">
        <v>99443</v>
      </c>
      <c r="M23" s="73">
        <v>5586</v>
      </c>
      <c r="N23" s="73">
        <v>32058</v>
      </c>
      <c r="O23" s="94"/>
      <c r="P23" s="94"/>
      <c r="Q23" s="94"/>
      <c r="U23" s="5"/>
      <c r="V23" s="5"/>
      <c r="W23" s="5"/>
      <c r="X23" s="5"/>
      <c r="Y23" s="5"/>
      <c r="Z23" s="5"/>
    </row>
    <row r="24" spans="1:46">
      <c r="A24" s="32" t="s">
        <v>35</v>
      </c>
      <c r="B24" s="34">
        <v>1244438</v>
      </c>
      <c r="C24" s="73">
        <v>0</v>
      </c>
      <c r="D24" s="73">
        <v>27442</v>
      </c>
      <c r="E24" s="73">
        <v>27442</v>
      </c>
      <c r="F24" s="73">
        <v>608674</v>
      </c>
      <c r="G24" s="73">
        <v>464457</v>
      </c>
      <c r="H24" s="73">
        <v>5047</v>
      </c>
      <c r="I24" s="73">
        <v>469504</v>
      </c>
      <c r="J24" s="73">
        <v>20478</v>
      </c>
      <c r="K24" s="73">
        <v>20792</v>
      </c>
      <c r="L24" s="73">
        <v>20526</v>
      </c>
      <c r="M24" s="73">
        <v>2744</v>
      </c>
      <c r="N24" s="73">
        <v>74278</v>
      </c>
      <c r="O24" s="94"/>
      <c r="P24" s="94"/>
      <c r="Q24" s="94"/>
      <c r="U24" s="16"/>
      <c r="V24" s="16"/>
      <c r="W24" s="16"/>
      <c r="X24" s="16"/>
      <c r="Y24" s="16"/>
      <c r="Z24" s="16"/>
    </row>
    <row r="25" spans="1:46">
      <c r="A25" s="32" t="s">
        <v>36</v>
      </c>
      <c r="B25" s="34">
        <v>198475</v>
      </c>
      <c r="C25" s="73">
        <v>0</v>
      </c>
      <c r="D25" s="73">
        <v>12002</v>
      </c>
      <c r="E25" s="73">
        <v>12002</v>
      </c>
      <c r="F25" s="73">
        <v>116738</v>
      </c>
      <c r="G25" s="73">
        <v>9604</v>
      </c>
      <c r="H25" s="73">
        <v>381</v>
      </c>
      <c r="I25" s="73">
        <v>9985</v>
      </c>
      <c r="J25" s="73">
        <v>740</v>
      </c>
      <c r="K25" s="73">
        <v>5290</v>
      </c>
      <c r="L25" s="73">
        <v>16115</v>
      </c>
      <c r="M25" s="73">
        <v>948</v>
      </c>
      <c r="N25" s="73">
        <v>36657</v>
      </c>
      <c r="O25" s="94"/>
      <c r="P25" s="94"/>
      <c r="Q25" s="94"/>
      <c r="U25" s="16"/>
      <c r="V25" s="16"/>
      <c r="W25" s="16"/>
      <c r="X25" s="16"/>
      <c r="Y25" s="16"/>
      <c r="Z25" s="16"/>
    </row>
    <row r="26" spans="1:46">
      <c r="A26" s="32" t="s">
        <v>37</v>
      </c>
      <c r="B26" s="34">
        <v>2144883</v>
      </c>
      <c r="C26" s="73">
        <v>0</v>
      </c>
      <c r="D26" s="73">
        <v>28163</v>
      </c>
      <c r="E26" s="73">
        <v>28163</v>
      </c>
      <c r="F26" s="73">
        <v>1960006</v>
      </c>
      <c r="G26" s="73">
        <v>798</v>
      </c>
      <c r="H26" s="73">
        <v>1562</v>
      </c>
      <c r="I26" s="73">
        <v>2360</v>
      </c>
      <c r="J26" s="73">
        <v>7822</v>
      </c>
      <c r="K26" s="73">
        <v>17734</v>
      </c>
      <c r="L26" s="73">
        <v>63998</v>
      </c>
      <c r="M26" s="73">
        <v>3636</v>
      </c>
      <c r="N26" s="73">
        <v>61164</v>
      </c>
      <c r="O26" s="94"/>
      <c r="P26" s="94"/>
      <c r="Q26" s="94"/>
      <c r="U26" s="16"/>
      <c r="V26" s="16"/>
      <c r="W26" s="16"/>
      <c r="X26" s="16"/>
      <c r="Y26" s="16"/>
      <c r="Z26" s="16"/>
    </row>
    <row r="27" spans="1:46">
      <c r="A27" s="32" t="s">
        <v>38</v>
      </c>
      <c r="B27" s="34">
        <v>1128722</v>
      </c>
      <c r="C27" s="73">
        <v>0</v>
      </c>
      <c r="D27" s="73">
        <v>14931</v>
      </c>
      <c r="E27" s="73">
        <v>14931</v>
      </c>
      <c r="F27" s="73">
        <v>1082604</v>
      </c>
      <c r="G27" s="73">
        <v>12</v>
      </c>
      <c r="H27" s="73">
        <v>256</v>
      </c>
      <c r="I27" s="73">
        <v>268</v>
      </c>
      <c r="J27" s="73">
        <v>11379</v>
      </c>
      <c r="K27" s="73">
        <v>3771</v>
      </c>
      <c r="L27" s="73">
        <v>6381</v>
      </c>
      <c r="M27" s="73">
        <v>1745</v>
      </c>
      <c r="N27" s="73">
        <v>7643</v>
      </c>
      <c r="O27" s="94"/>
      <c r="P27" s="94"/>
      <c r="Q27" s="94"/>
      <c r="U27" s="5"/>
      <c r="V27" s="5"/>
      <c r="W27" s="5"/>
      <c r="X27" s="5"/>
      <c r="Y27" s="5"/>
      <c r="Z27" s="5"/>
    </row>
    <row r="28" spans="1:46">
      <c r="A28" s="32" t="s">
        <v>39</v>
      </c>
      <c r="B28" s="34">
        <v>1921345</v>
      </c>
      <c r="C28" s="73">
        <v>173</v>
      </c>
      <c r="D28" s="73">
        <v>334570</v>
      </c>
      <c r="E28" s="73">
        <v>334743</v>
      </c>
      <c r="F28" s="73">
        <v>420867</v>
      </c>
      <c r="G28" s="73">
        <v>281479</v>
      </c>
      <c r="H28" s="73">
        <v>76878</v>
      </c>
      <c r="I28" s="73">
        <v>358357</v>
      </c>
      <c r="J28" s="73">
        <v>26061</v>
      </c>
      <c r="K28" s="73">
        <v>202650</v>
      </c>
      <c r="L28" s="73">
        <v>41483</v>
      </c>
      <c r="M28" s="73">
        <v>21829</v>
      </c>
      <c r="N28" s="73">
        <v>515355</v>
      </c>
      <c r="O28" s="94"/>
      <c r="P28" s="94"/>
      <c r="Q28" s="94"/>
      <c r="R28"/>
      <c r="S28" s="68"/>
      <c r="T28" s="68"/>
      <c r="U28"/>
      <c r="V28"/>
      <c r="W28"/>
      <c r="X28"/>
      <c r="Y28"/>
      <c r="Z28"/>
      <c r="AA28"/>
      <c r="AB28"/>
    </row>
    <row r="29" spans="1:46" ht="17.25" thickBot="1">
      <c r="A29" s="44" t="s">
        <v>40</v>
      </c>
      <c r="B29" s="38">
        <v>1864</v>
      </c>
      <c r="C29" s="74">
        <v>0</v>
      </c>
      <c r="D29" s="74">
        <v>0</v>
      </c>
      <c r="E29" s="74">
        <v>0</v>
      </c>
      <c r="F29" s="74">
        <v>1309</v>
      </c>
      <c r="G29" s="74">
        <v>0</v>
      </c>
      <c r="H29" s="74">
        <v>19</v>
      </c>
      <c r="I29" s="74">
        <v>19</v>
      </c>
      <c r="J29" s="74">
        <v>183</v>
      </c>
      <c r="K29" s="74">
        <v>51</v>
      </c>
      <c r="L29" s="74">
        <v>0</v>
      </c>
      <c r="M29" s="74">
        <v>0</v>
      </c>
      <c r="N29" s="74">
        <v>302</v>
      </c>
      <c r="O29" s="94"/>
      <c r="P29" s="94"/>
      <c r="Q29" s="94"/>
      <c r="R29"/>
      <c r="S29" s="68"/>
      <c r="T29" s="68"/>
      <c r="U29"/>
      <c r="V29"/>
      <c r="W29"/>
      <c r="X29"/>
      <c r="Y29"/>
      <c r="Z29"/>
      <c r="AA29"/>
      <c r="AB29"/>
    </row>
    <row r="30" spans="1:46">
      <c r="A30" s="39" t="s">
        <v>41</v>
      </c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/>
      <c r="S30" s="68"/>
      <c r="T30" s="68"/>
      <c r="U30"/>
      <c r="V30"/>
      <c r="W30"/>
      <c r="X30"/>
      <c r="Y30"/>
      <c r="Z30"/>
      <c r="AA30"/>
      <c r="AB30"/>
    </row>
    <row r="31" spans="1:46">
      <c r="A31" s="56" t="s">
        <v>99</v>
      </c>
      <c r="B31" s="56"/>
      <c r="C31" s="56"/>
      <c r="D31" s="56"/>
      <c r="E31" s="56"/>
      <c r="F31" s="56"/>
      <c r="G31" s="56"/>
      <c r="H31" s="56"/>
      <c r="I31" s="56"/>
      <c r="J31" s="56"/>
      <c r="K31" s="56"/>
      <c r="L31" s="56"/>
      <c r="M31" s="56"/>
      <c r="N31" s="56"/>
      <c r="O31" s="56"/>
      <c r="P31" s="56"/>
      <c r="Q31" s="56"/>
      <c r="R31"/>
      <c r="S31" s="68"/>
      <c r="T31" s="68"/>
      <c r="U31"/>
      <c r="V31"/>
      <c r="W31"/>
      <c r="X31"/>
      <c r="Y31"/>
      <c r="Z31"/>
      <c r="AA31"/>
      <c r="AB31"/>
    </row>
    <row r="32" spans="1:46">
      <c r="A32" s="68"/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68"/>
      <c r="T32" s="68"/>
      <c r="U32"/>
      <c r="V32"/>
      <c r="W32"/>
      <c r="X32"/>
      <c r="Y32"/>
      <c r="Z32"/>
      <c r="AA32"/>
      <c r="AB32"/>
    </row>
    <row r="33" spans="1:28">
      <c r="A33" s="68"/>
      <c r="B33" s="68"/>
      <c r="C33" s="68"/>
      <c r="D33" s="68"/>
      <c r="E33" s="68"/>
      <c r="F33" s="68"/>
      <c r="G33" s="68"/>
      <c r="H33" s="68"/>
      <c r="I33" s="68"/>
      <c r="J33" s="68"/>
      <c r="K33" s="68"/>
      <c r="L33" s="68"/>
      <c r="M33" s="68"/>
      <c r="N33" s="68"/>
      <c r="O33" s="68"/>
      <c r="P33" s="68"/>
      <c r="Q33" s="68"/>
      <c r="R33" s="68"/>
      <c r="S33" s="68"/>
      <c r="T33" s="68"/>
      <c r="U33"/>
      <c r="V33"/>
      <c r="W33"/>
      <c r="X33"/>
      <c r="Y33"/>
      <c r="Z33"/>
      <c r="AA33"/>
      <c r="AB33"/>
    </row>
    <row r="34" spans="1:28">
      <c r="A34" s="68"/>
      <c r="B34" s="68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/>
      <c r="V34"/>
      <c r="W34"/>
      <c r="X34"/>
      <c r="Y34"/>
      <c r="Z34"/>
      <c r="AA34"/>
      <c r="AB34"/>
    </row>
    <row r="35" spans="1:28">
      <c r="A35" s="68"/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/>
      <c r="V35"/>
      <c r="W35"/>
      <c r="X35"/>
      <c r="Y35"/>
      <c r="Z35"/>
      <c r="AA35"/>
      <c r="AB35"/>
    </row>
    <row r="36" spans="1:28">
      <c r="A36" s="68"/>
      <c r="B36" s="68"/>
      <c r="C36" s="68"/>
      <c r="D36" s="68"/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8"/>
      <c r="Q36" s="68"/>
      <c r="R36" s="68"/>
      <c r="S36" s="68"/>
      <c r="T36" s="68"/>
      <c r="U36"/>
      <c r="V36"/>
      <c r="W36"/>
      <c r="X36"/>
      <c r="Y36"/>
      <c r="Z36"/>
      <c r="AA36"/>
      <c r="AB36"/>
    </row>
    <row r="37" spans="1:28">
      <c r="A37" s="68"/>
      <c r="B37" s="68"/>
      <c r="C37" s="68"/>
      <c r="D37" s="68"/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  <c r="R37" s="68"/>
      <c r="S37" s="68"/>
      <c r="T37" s="68"/>
      <c r="U37"/>
      <c r="V37"/>
      <c r="W37"/>
      <c r="X37"/>
      <c r="Y37"/>
      <c r="Z37"/>
      <c r="AA37"/>
      <c r="AB37"/>
    </row>
    <row r="38" spans="1:28">
      <c r="A38" s="68"/>
      <c r="B38" s="68"/>
      <c r="C38" s="68"/>
      <c r="D38" s="68"/>
      <c r="E38" s="68"/>
      <c r="F38" s="68"/>
      <c r="G38" s="68"/>
      <c r="H38" s="68"/>
      <c r="I38" s="68"/>
      <c r="J38" s="68"/>
      <c r="K38" s="68"/>
      <c r="L38" s="68"/>
      <c r="M38" s="68"/>
      <c r="N38" s="68"/>
      <c r="O38" s="68"/>
      <c r="P38" s="68"/>
      <c r="Q38" s="68"/>
      <c r="R38" s="68"/>
      <c r="S38" s="68"/>
      <c r="T38" s="68"/>
      <c r="U38"/>
      <c r="V38"/>
      <c r="W38"/>
      <c r="X38"/>
      <c r="Y38"/>
      <c r="Z38"/>
      <c r="AA38"/>
      <c r="AB38"/>
    </row>
    <row r="39" spans="1:28">
      <c r="A39" s="68"/>
      <c r="B39" s="68"/>
      <c r="C39" s="68"/>
      <c r="D39" s="68"/>
      <c r="E39" s="68"/>
      <c r="F39" s="68"/>
      <c r="G39" s="68"/>
      <c r="H39" s="68"/>
      <c r="I39" s="68"/>
      <c r="J39" s="68"/>
      <c r="K39" s="68"/>
      <c r="L39" s="68"/>
      <c r="M39" s="68"/>
      <c r="N39" s="68"/>
      <c r="O39" s="68"/>
      <c r="P39" s="68"/>
      <c r="Q39" s="68"/>
      <c r="R39" s="68"/>
      <c r="S39" s="68"/>
      <c r="T39" s="68"/>
      <c r="U39"/>
      <c r="V39"/>
      <c r="W39"/>
      <c r="X39"/>
      <c r="Y39"/>
      <c r="Z39"/>
      <c r="AA39"/>
      <c r="AB39"/>
    </row>
    <row r="40" spans="1:28">
      <c r="A40" s="68"/>
      <c r="B40" s="68"/>
      <c r="C40" s="68"/>
      <c r="D40" s="68"/>
      <c r="E40" s="68"/>
      <c r="F40" s="68"/>
      <c r="G40" s="68"/>
      <c r="H40" s="68"/>
      <c r="I40" s="68"/>
      <c r="J40" s="68"/>
      <c r="K40" s="68"/>
      <c r="L40" s="68"/>
      <c r="M40" s="68"/>
      <c r="N40" s="68"/>
      <c r="O40" s="68"/>
      <c r="P40" s="68"/>
      <c r="Q40" s="68"/>
      <c r="R40" s="68"/>
      <c r="S40" s="68"/>
      <c r="T40" s="68"/>
      <c r="U40"/>
      <c r="V40"/>
      <c r="W40"/>
      <c r="X40"/>
      <c r="Y40"/>
      <c r="Z40"/>
      <c r="AA40"/>
      <c r="AB40"/>
    </row>
    <row r="41" spans="1:28">
      <c r="A41" s="68"/>
      <c r="B41" s="68"/>
      <c r="C41" s="68"/>
      <c r="D41" s="68"/>
      <c r="E41" s="68"/>
      <c r="F41" s="68"/>
      <c r="G41" s="68"/>
      <c r="H41" s="68"/>
      <c r="I41" s="68"/>
      <c r="J41" s="68"/>
      <c r="K41" s="68"/>
      <c r="L41" s="68"/>
      <c r="M41" s="68"/>
      <c r="N41" s="68"/>
      <c r="O41" s="68"/>
      <c r="P41" s="68"/>
      <c r="Q41" s="68"/>
      <c r="R41" s="68"/>
      <c r="S41" s="68"/>
      <c r="T41" s="68"/>
      <c r="U41"/>
      <c r="V41"/>
      <c r="W41"/>
      <c r="X41"/>
      <c r="Y41"/>
      <c r="Z41"/>
      <c r="AA41"/>
      <c r="AB41"/>
    </row>
    <row r="42" spans="1:28">
      <c r="A42" s="68"/>
      <c r="B42" s="68"/>
      <c r="C42" s="68"/>
      <c r="D42" s="68"/>
      <c r="E42" s="68"/>
      <c r="F42" s="68"/>
      <c r="G42" s="68"/>
      <c r="H42" s="68"/>
      <c r="I42" s="68"/>
      <c r="J42" s="68"/>
      <c r="K42" s="68"/>
      <c r="L42" s="68"/>
      <c r="M42" s="68"/>
      <c r="N42" s="68"/>
      <c r="O42" s="68"/>
      <c r="P42" s="68"/>
      <c r="Q42" s="68"/>
      <c r="R42" s="68"/>
      <c r="S42" s="68"/>
      <c r="T42" s="68"/>
      <c r="U42"/>
      <c r="V42"/>
      <c r="W42"/>
      <c r="X42"/>
      <c r="Y42"/>
      <c r="Z42"/>
      <c r="AA42"/>
      <c r="AB42"/>
    </row>
    <row r="43" spans="1:28">
      <c r="A43" s="68"/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68"/>
      <c r="M43" s="68"/>
      <c r="N43" s="68"/>
      <c r="O43" s="68"/>
      <c r="P43" s="68"/>
      <c r="Q43" s="68"/>
      <c r="R43" s="68"/>
      <c r="S43" s="68"/>
      <c r="T43" s="68"/>
      <c r="U43"/>
      <c r="V43"/>
      <c r="W43"/>
      <c r="X43"/>
      <c r="Y43"/>
      <c r="Z43"/>
      <c r="AA43"/>
      <c r="AB43"/>
    </row>
    <row r="44" spans="1:28">
      <c r="A44" s="68"/>
      <c r="B44" s="68"/>
      <c r="C44" s="68"/>
      <c r="D44" s="68"/>
      <c r="E44" s="68"/>
      <c r="F44" s="68"/>
      <c r="G44" s="68"/>
      <c r="H44" s="68"/>
      <c r="I44" s="68"/>
      <c r="J44" s="68"/>
      <c r="K44" s="68"/>
      <c r="L44" s="68"/>
      <c r="M44" s="68"/>
      <c r="N44" s="68"/>
      <c r="O44" s="68"/>
      <c r="P44" s="68"/>
      <c r="Q44" s="68"/>
      <c r="R44" s="68"/>
      <c r="S44" s="68"/>
      <c r="T44" s="68"/>
      <c r="U44"/>
      <c r="V44"/>
      <c r="W44"/>
      <c r="X44"/>
      <c r="Y44"/>
      <c r="Z44"/>
      <c r="AA44"/>
      <c r="AB44"/>
    </row>
    <row r="45" spans="1:28">
      <c r="A45" s="68"/>
      <c r="B45" s="68"/>
      <c r="C45" s="68"/>
      <c r="D45" s="68"/>
      <c r="E45" s="68"/>
      <c r="F45" s="68"/>
      <c r="G45" s="68"/>
      <c r="H45" s="68"/>
      <c r="I45" s="68"/>
      <c r="J45" s="68"/>
      <c r="K45" s="68"/>
      <c r="L45" s="68"/>
      <c r="M45" s="68"/>
      <c r="N45" s="68"/>
      <c r="O45" s="68"/>
      <c r="P45" s="68"/>
      <c r="Q45" s="68"/>
      <c r="R45" s="68"/>
      <c r="S45" s="68"/>
      <c r="T45" s="68"/>
      <c r="U45"/>
      <c r="V45"/>
      <c r="W45"/>
      <c r="X45"/>
      <c r="Y45"/>
      <c r="Z45"/>
      <c r="AA45"/>
      <c r="AB45"/>
    </row>
    <row r="46" spans="1:28">
      <c r="A46" s="68"/>
      <c r="B46" s="68"/>
      <c r="C46" s="68"/>
      <c r="D46" s="68"/>
      <c r="E46" s="68"/>
      <c r="F46" s="68"/>
      <c r="G46" s="68"/>
      <c r="H46" s="68"/>
      <c r="I46" s="68"/>
      <c r="J46" s="68"/>
      <c r="K46" s="68"/>
      <c r="L46" s="68"/>
      <c r="M46" s="68"/>
      <c r="N46" s="68"/>
      <c r="O46" s="68"/>
      <c r="P46" s="68"/>
      <c r="Q46" s="68"/>
      <c r="R46" s="68"/>
      <c r="S46" s="68"/>
      <c r="T46" s="68"/>
      <c r="U46"/>
      <c r="V46"/>
      <c r="W46"/>
      <c r="X46"/>
      <c r="Y46"/>
      <c r="Z46"/>
      <c r="AA46"/>
      <c r="AB46"/>
    </row>
    <row r="47" spans="1:28">
      <c r="A47" s="68"/>
      <c r="B47" s="68"/>
      <c r="C47" s="68"/>
      <c r="D47" s="68"/>
      <c r="E47" s="68"/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8"/>
      <c r="R47" s="68"/>
      <c r="S47" s="68"/>
      <c r="T47" s="68"/>
      <c r="U47"/>
      <c r="V47"/>
      <c r="W47"/>
      <c r="X47"/>
      <c r="Y47"/>
      <c r="Z47"/>
      <c r="AA47"/>
      <c r="AB47"/>
    </row>
    <row r="48" spans="1:28">
      <c r="A48" s="68"/>
      <c r="B48" s="68"/>
      <c r="C48" s="68"/>
      <c r="D48" s="68"/>
      <c r="E48" s="68"/>
      <c r="F48" s="68"/>
      <c r="G48" s="68"/>
      <c r="H48" s="68"/>
      <c r="I48" s="68"/>
      <c r="J48" s="68"/>
      <c r="K48" s="68"/>
      <c r="L48" s="68"/>
      <c r="M48" s="68"/>
      <c r="N48" s="68"/>
      <c r="O48" s="68"/>
      <c r="P48" s="68"/>
      <c r="Q48" s="68"/>
      <c r="R48" s="68"/>
      <c r="S48" s="68"/>
      <c r="T48" s="68"/>
      <c r="U48"/>
      <c r="V48"/>
      <c r="W48"/>
      <c r="X48"/>
      <c r="Y48"/>
      <c r="Z48"/>
      <c r="AA48"/>
      <c r="AB48"/>
    </row>
  </sheetData>
  <mergeCells count="8">
    <mergeCell ref="A1:L1"/>
    <mergeCell ref="A16:N16"/>
    <mergeCell ref="A18:A20"/>
    <mergeCell ref="B18:B20"/>
    <mergeCell ref="C18:E18"/>
    <mergeCell ref="G18:I18"/>
    <mergeCell ref="E19:E20"/>
    <mergeCell ref="I19:I20"/>
  </mergeCells>
  <phoneticPr fontId="3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40"/>
  <sheetViews>
    <sheetView topLeftCell="U1" zoomScale="90" zoomScaleNormal="90" workbookViewId="0">
      <selection activeCell="AB32" sqref="AB32"/>
    </sheetView>
  </sheetViews>
  <sheetFormatPr defaultRowHeight="16.5"/>
  <cols>
    <col min="1" max="1" width="16.375" style="22" customWidth="1"/>
    <col min="2" max="2" width="11.5" style="22" bestFit="1" customWidth="1"/>
    <col min="3" max="3" width="12.125" style="22" customWidth="1"/>
    <col min="4" max="9" width="10.375" style="22" bestFit="1" customWidth="1"/>
    <col min="10" max="10" width="9.75" style="22" bestFit="1" customWidth="1"/>
    <col min="11" max="12" width="10.625" style="22" customWidth="1"/>
    <col min="13" max="13" width="9.625" style="22" customWidth="1"/>
    <col min="14" max="19" width="10.375" style="22" customWidth="1"/>
    <col min="20" max="25" width="9" style="1"/>
    <col min="26" max="26" width="9" style="7"/>
    <col min="27" max="27" width="9" customWidth="1"/>
  </cols>
  <sheetData>
    <row r="1" spans="1:46">
      <c r="A1" s="125" t="s">
        <v>124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U1" s="20" t="s">
        <v>135</v>
      </c>
      <c r="AA1" s="20"/>
      <c r="AC1" s="20"/>
      <c r="AD1" s="20" t="s">
        <v>136</v>
      </c>
    </row>
    <row r="2" spans="1:46">
      <c r="I2" s="25"/>
      <c r="K2" s="25"/>
      <c r="M2" s="25" t="s">
        <v>91</v>
      </c>
      <c r="Z2" s="69"/>
      <c r="AA2" s="69"/>
      <c r="AB2" s="69"/>
      <c r="AC2" s="111"/>
      <c r="AD2" s="112"/>
      <c r="AE2" s="112"/>
      <c r="AF2" s="112"/>
      <c r="AG2" s="112"/>
      <c r="AH2" s="112"/>
      <c r="AI2" s="112"/>
      <c r="AJ2" s="112"/>
      <c r="AK2" s="112"/>
      <c r="AL2" s="112"/>
      <c r="AM2" s="112"/>
      <c r="AN2" s="112"/>
      <c r="AO2" s="112"/>
      <c r="AP2" s="112"/>
      <c r="AQ2" s="112"/>
      <c r="AR2" s="112"/>
    </row>
    <row r="3" spans="1:46" ht="17.25" thickBot="1">
      <c r="A3" s="55"/>
      <c r="B3" s="26">
        <v>2007</v>
      </c>
      <c r="C3" s="26">
        <v>2008</v>
      </c>
      <c r="D3" s="27">
        <v>2009</v>
      </c>
      <c r="E3" s="27">
        <v>2010</v>
      </c>
      <c r="F3" s="27">
        <v>2011</v>
      </c>
      <c r="G3" s="28">
        <v>2012</v>
      </c>
      <c r="H3" s="28">
        <v>2013</v>
      </c>
      <c r="I3" s="28">
        <v>2014</v>
      </c>
      <c r="J3" s="28">
        <v>2015</v>
      </c>
      <c r="K3" s="28">
        <v>2016</v>
      </c>
      <c r="L3" s="28">
        <v>2017</v>
      </c>
      <c r="M3" s="28">
        <v>2018</v>
      </c>
      <c r="N3" s="28">
        <v>2019</v>
      </c>
      <c r="O3" s="28">
        <v>2020</v>
      </c>
      <c r="P3" s="28">
        <v>2021</v>
      </c>
      <c r="Q3" s="28">
        <v>2022</v>
      </c>
      <c r="R3" s="28">
        <v>2023</v>
      </c>
      <c r="S3" s="28">
        <v>2024</v>
      </c>
      <c r="T3" s="7"/>
      <c r="Z3" s="69"/>
      <c r="AA3" s="69"/>
      <c r="AB3" s="69"/>
      <c r="AC3" s="111"/>
      <c r="AD3" s="111"/>
      <c r="AE3" s="111"/>
      <c r="AF3" s="112"/>
      <c r="AG3" s="112"/>
      <c r="AH3" s="112"/>
      <c r="AI3" s="112"/>
      <c r="AJ3" s="112"/>
      <c r="AK3" s="112"/>
      <c r="AL3" s="112"/>
      <c r="AM3" s="112"/>
      <c r="AN3" s="112"/>
      <c r="AO3" s="112"/>
      <c r="AP3" s="112"/>
      <c r="AQ3" s="112"/>
      <c r="AR3" s="112"/>
    </row>
    <row r="4" spans="1:46">
      <c r="A4" s="53" t="s">
        <v>0</v>
      </c>
      <c r="B4" s="57"/>
      <c r="C4" s="54">
        <v>11403373</v>
      </c>
      <c r="D4" s="54">
        <v>22454539</v>
      </c>
      <c r="E4" s="54">
        <v>27026042</v>
      </c>
      <c r="F4" s="54">
        <v>28920780</v>
      </c>
      <c r="G4" s="54">
        <v>17618495</v>
      </c>
      <c r="H4" s="54">
        <v>18260301</v>
      </c>
      <c r="I4" s="54">
        <v>12919836</v>
      </c>
      <c r="J4" s="54">
        <v>11982654</v>
      </c>
      <c r="K4" s="54">
        <v>11336564</v>
      </c>
      <c r="L4" s="54">
        <v>11897236</v>
      </c>
      <c r="M4" s="54">
        <f>SUM(M5:M10)</f>
        <v>16344658</v>
      </c>
      <c r="N4" s="54">
        <f>SUM(N5:N10)</f>
        <v>16348842</v>
      </c>
      <c r="O4" s="54">
        <f>SUM(O5:O10)</f>
        <v>24397282</v>
      </c>
      <c r="P4" s="54">
        <f>SUM(P5:P10)</f>
        <v>20677768</v>
      </c>
      <c r="Q4" s="54">
        <f>SUM(Q5:Q10)</f>
        <v>20438197</v>
      </c>
      <c r="R4" s="54">
        <v>18381954</v>
      </c>
      <c r="S4" s="89">
        <v>16967826</v>
      </c>
      <c r="T4" s="7"/>
      <c r="Z4" s="69"/>
      <c r="AA4" s="69"/>
      <c r="AB4" s="71"/>
      <c r="AC4" s="113">
        <v>2007</v>
      </c>
      <c r="AD4" s="113">
        <v>2008</v>
      </c>
      <c r="AE4" s="113">
        <v>2009</v>
      </c>
      <c r="AF4" s="113">
        <v>2010</v>
      </c>
      <c r="AG4" s="113">
        <v>2011</v>
      </c>
      <c r="AH4" s="113">
        <v>2012</v>
      </c>
      <c r="AI4" s="113">
        <v>2013</v>
      </c>
      <c r="AJ4" s="113">
        <v>2014</v>
      </c>
      <c r="AK4" s="113">
        <v>2015</v>
      </c>
      <c r="AL4" s="113">
        <v>2016</v>
      </c>
      <c r="AM4" s="113">
        <v>2017</v>
      </c>
      <c r="AN4" s="113">
        <v>2018</v>
      </c>
      <c r="AO4" s="113">
        <v>2019</v>
      </c>
      <c r="AP4" s="113">
        <v>2020</v>
      </c>
      <c r="AQ4" s="113">
        <v>2021</v>
      </c>
      <c r="AR4" s="113">
        <v>2022</v>
      </c>
      <c r="AS4" s="113">
        <v>2023</v>
      </c>
      <c r="AT4" s="113">
        <v>2024</v>
      </c>
    </row>
    <row r="5" spans="1:46">
      <c r="A5" s="32" t="s">
        <v>42</v>
      </c>
      <c r="B5" s="58"/>
      <c r="C5" s="34">
        <v>6335592</v>
      </c>
      <c r="D5" s="34">
        <v>15734833</v>
      </c>
      <c r="E5" s="34">
        <v>17696296</v>
      </c>
      <c r="F5" s="34">
        <v>18757358</v>
      </c>
      <c r="G5" s="34">
        <v>6643491</v>
      </c>
      <c r="H5" s="34">
        <v>8432088</v>
      </c>
      <c r="I5" s="34">
        <v>1964891</v>
      </c>
      <c r="J5" s="34">
        <v>1856548</v>
      </c>
      <c r="K5" s="34">
        <v>1898313</v>
      </c>
      <c r="L5" s="34">
        <v>1946873</v>
      </c>
      <c r="M5" s="34">
        <v>2278216</v>
      </c>
      <c r="N5" s="34">
        <v>2533959</v>
      </c>
      <c r="O5" s="34">
        <v>3618210</v>
      </c>
      <c r="P5" s="34">
        <v>2661383</v>
      </c>
      <c r="Q5" s="34">
        <v>2940426</v>
      </c>
      <c r="R5" s="34">
        <v>2753658</v>
      </c>
      <c r="S5" s="73">
        <v>3312035</v>
      </c>
      <c r="T5" s="7"/>
      <c r="Z5" s="69"/>
      <c r="AA5" s="69"/>
      <c r="AB5" s="72" t="s">
        <v>42</v>
      </c>
      <c r="AC5" s="114" t="e">
        <f t="shared" ref="AC5:AT10" si="0">B5/B$4*100</f>
        <v>#DIV/0!</v>
      </c>
      <c r="AD5" s="114">
        <f t="shared" si="0"/>
        <v>55.558929800858046</v>
      </c>
      <c r="AE5" s="114">
        <f t="shared" si="0"/>
        <v>70.074175203507849</v>
      </c>
      <c r="AF5" s="114">
        <f t="shared" si="0"/>
        <v>65.478681636030913</v>
      </c>
      <c r="AG5" s="114">
        <f t="shared" si="0"/>
        <v>64.857718221984328</v>
      </c>
      <c r="AH5" s="114">
        <f t="shared" si="0"/>
        <v>37.707482960377718</v>
      </c>
      <c r="AI5" s="114">
        <f t="shared" si="0"/>
        <v>46.177157758790507</v>
      </c>
      <c r="AJ5" s="114">
        <f t="shared" si="0"/>
        <v>15.208327721806993</v>
      </c>
      <c r="AK5" s="114">
        <f t="shared" si="0"/>
        <v>15.49362937459431</v>
      </c>
      <c r="AL5" s="114">
        <f t="shared" si="0"/>
        <v>16.745047264762057</v>
      </c>
      <c r="AM5" s="114">
        <f t="shared" si="0"/>
        <v>16.364078177485929</v>
      </c>
      <c r="AN5" s="114">
        <f t="shared" si="0"/>
        <v>13.93859694096995</v>
      </c>
      <c r="AO5" s="114">
        <f t="shared" si="0"/>
        <v>15.499317933343537</v>
      </c>
      <c r="AP5" s="114">
        <f t="shared" si="0"/>
        <v>14.83038151544914</v>
      </c>
      <c r="AQ5" s="114">
        <f t="shared" si="0"/>
        <v>12.870746010884734</v>
      </c>
      <c r="AR5" s="114">
        <f t="shared" si="0"/>
        <v>14.386914853594963</v>
      </c>
      <c r="AS5" s="114">
        <f t="shared" si="0"/>
        <v>14.98022462682694</v>
      </c>
      <c r="AT5" s="114">
        <f t="shared" si="0"/>
        <v>19.519501201862866</v>
      </c>
    </row>
    <row r="6" spans="1:46" ht="22.5">
      <c r="A6" s="32" t="s">
        <v>47</v>
      </c>
      <c r="B6" s="58"/>
      <c r="C6" s="34">
        <v>199972</v>
      </c>
      <c r="D6" s="34">
        <v>20741</v>
      </c>
      <c r="E6" s="34">
        <v>30949</v>
      </c>
      <c r="F6" s="34">
        <v>33918</v>
      </c>
      <c r="G6" s="34">
        <v>16395</v>
      </c>
      <c r="H6" s="34">
        <v>19757</v>
      </c>
      <c r="I6" s="34">
        <v>27158</v>
      </c>
      <c r="J6" s="34">
        <v>46104</v>
      </c>
      <c r="K6" s="34">
        <v>51335</v>
      </c>
      <c r="L6" s="34">
        <v>48768</v>
      </c>
      <c r="M6" s="34">
        <v>21858</v>
      </c>
      <c r="N6" s="34">
        <v>27006</v>
      </c>
      <c r="O6" s="34">
        <v>21011</v>
      </c>
      <c r="P6" s="34">
        <v>13313</v>
      </c>
      <c r="Q6" s="34">
        <v>12809</v>
      </c>
      <c r="R6" s="34">
        <v>14385</v>
      </c>
      <c r="S6" s="73">
        <v>30647</v>
      </c>
      <c r="T6" s="7"/>
      <c r="Z6" s="69"/>
      <c r="AA6" s="69"/>
      <c r="AB6" s="13" t="s">
        <v>47</v>
      </c>
      <c r="AC6" s="114" t="e">
        <f t="shared" si="0"/>
        <v>#DIV/0!</v>
      </c>
      <c r="AD6" s="114">
        <f t="shared" si="0"/>
        <v>1.7536214942719139</v>
      </c>
      <c r="AE6" s="114">
        <f t="shared" si="0"/>
        <v>9.2368852462301726E-2</v>
      </c>
      <c r="AF6" s="114">
        <f t="shared" si="0"/>
        <v>0.11451547363095195</v>
      </c>
      <c r="AG6" s="114">
        <f t="shared" si="0"/>
        <v>0.11727899454993952</v>
      </c>
      <c r="AH6" s="114">
        <f t="shared" si="0"/>
        <v>9.3055621379692199E-2</v>
      </c>
      <c r="AI6" s="114">
        <f t="shared" si="0"/>
        <v>0.10819646401228544</v>
      </c>
      <c r="AJ6" s="114">
        <f t="shared" si="0"/>
        <v>0.21020390661305607</v>
      </c>
      <c r="AK6" s="114">
        <f t="shared" si="0"/>
        <v>0.38475616503656035</v>
      </c>
      <c r="AL6" s="114">
        <f t="shared" si="0"/>
        <v>0.45282680007804837</v>
      </c>
      <c r="AM6" s="114">
        <f t="shared" si="0"/>
        <v>0.40991033547624006</v>
      </c>
      <c r="AN6" s="114">
        <f t="shared" si="0"/>
        <v>0.13373176728445466</v>
      </c>
      <c r="AO6" s="114">
        <f t="shared" si="0"/>
        <v>0.16518601133951874</v>
      </c>
      <c r="AP6" s="114">
        <f t="shared" si="0"/>
        <v>8.6120248968717089E-2</v>
      </c>
      <c r="AQ6" s="114">
        <f t="shared" si="0"/>
        <v>6.4383157795367477E-2</v>
      </c>
      <c r="AR6" s="114">
        <f t="shared" si="0"/>
        <v>6.2671868756329144E-2</v>
      </c>
      <c r="AS6" s="114">
        <f t="shared" si="0"/>
        <v>7.8256098345148725E-2</v>
      </c>
      <c r="AT6" s="114">
        <f t="shared" si="0"/>
        <v>0.18061830667051865</v>
      </c>
    </row>
    <row r="7" spans="1:46">
      <c r="A7" s="32" t="s">
        <v>43</v>
      </c>
      <c r="B7" s="58"/>
      <c r="C7" s="34">
        <v>2096350</v>
      </c>
      <c r="D7" s="34">
        <v>3166708</v>
      </c>
      <c r="E7" s="34">
        <v>4351758</v>
      </c>
      <c r="F7" s="34">
        <v>4047980</v>
      </c>
      <c r="G7" s="34">
        <v>5373464</v>
      </c>
      <c r="H7" s="34">
        <v>5336466</v>
      </c>
      <c r="I7" s="34">
        <v>6123831</v>
      </c>
      <c r="J7" s="34">
        <v>5743960</v>
      </c>
      <c r="K7" s="34">
        <v>4745635</v>
      </c>
      <c r="L7" s="34">
        <v>5619996</v>
      </c>
      <c r="M7" s="34">
        <v>7370030</v>
      </c>
      <c r="N7" s="34">
        <v>8828647</v>
      </c>
      <c r="O7" s="34">
        <v>12781829</v>
      </c>
      <c r="P7" s="34">
        <v>11865827</v>
      </c>
      <c r="Q7" s="34">
        <v>13517784</v>
      </c>
      <c r="R7" s="34">
        <v>11071542</v>
      </c>
      <c r="S7" s="73">
        <v>8300161</v>
      </c>
      <c r="T7" s="7"/>
      <c r="Z7" s="69"/>
      <c r="AA7" s="69"/>
      <c r="AB7" s="13" t="s">
        <v>43</v>
      </c>
      <c r="AC7" s="114" t="e">
        <f t="shared" si="0"/>
        <v>#DIV/0!</v>
      </c>
      <c r="AD7" s="114">
        <f t="shared" si="0"/>
        <v>18.383595800996773</v>
      </c>
      <c r="AE7" s="114">
        <f t="shared" si="0"/>
        <v>14.102752231965216</v>
      </c>
      <c r="AF7" s="114">
        <f t="shared" si="0"/>
        <v>16.102091456825235</v>
      </c>
      <c r="AG7" s="114">
        <f t="shared" si="0"/>
        <v>13.996787085272249</v>
      </c>
      <c r="AH7" s="114">
        <f t="shared" si="0"/>
        <v>30.498995515791787</v>
      </c>
      <c r="AI7" s="114">
        <f t="shared" si="0"/>
        <v>29.224414208725257</v>
      </c>
      <c r="AJ7" s="114">
        <f t="shared" si="0"/>
        <v>47.398674410418209</v>
      </c>
      <c r="AK7" s="114">
        <f t="shared" si="0"/>
        <v>47.935624278227515</v>
      </c>
      <c r="AL7" s="114">
        <f t="shared" si="0"/>
        <v>41.861317062206851</v>
      </c>
      <c r="AM7" s="114">
        <f t="shared" si="0"/>
        <v>47.237829021799691</v>
      </c>
      <c r="AN7" s="114">
        <f t="shared" si="0"/>
        <v>45.091368690614395</v>
      </c>
      <c r="AO7" s="114">
        <f t="shared" si="0"/>
        <v>54.001665683722436</v>
      </c>
      <c r="AP7" s="114">
        <f t="shared" si="0"/>
        <v>52.390381026870124</v>
      </c>
      <c r="AQ7" s="114">
        <f t="shared" si="0"/>
        <v>57.384467221026945</v>
      </c>
      <c r="AR7" s="114">
        <f t="shared" si="0"/>
        <v>66.139806754969626</v>
      </c>
      <c r="AS7" s="114">
        <f t="shared" si="0"/>
        <v>60.230495626308276</v>
      </c>
      <c r="AT7" s="114">
        <f t="shared" si="0"/>
        <v>48.917056315876884</v>
      </c>
    </row>
    <row r="8" spans="1:46">
      <c r="A8" s="32" t="s">
        <v>44</v>
      </c>
      <c r="B8" s="58"/>
      <c r="C8" s="34">
        <v>1769873</v>
      </c>
      <c r="D8" s="34">
        <v>1535689</v>
      </c>
      <c r="E8" s="34">
        <v>3002437</v>
      </c>
      <c r="F8" s="34">
        <v>3651546</v>
      </c>
      <c r="G8" s="34">
        <v>3609192</v>
      </c>
      <c r="H8" s="34">
        <v>2699001</v>
      </c>
      <c r="I8" s="34">
        <v>2728242</v>
      </c>
      <c r="J8" s="34">
        <v>2397685</v>
      </c>
      <c r="K8" s="34">
        <v>2580494</v>
      </c>
      <c r="L8" s="34">
        <v>2246129</v>
      </c>
      <c r="M8" s="34">
        <v>4618008</v>
      </c>
      <c r="N8" s="34">
        <v>2571028</v>
      </c>
      <c r="O8" s="34">
        <v>5059198</v>
      </c>
      <c r="P8" s="34">
        <v>4714044</v>
      </c>
      <c r="Q8" s="34">
        <v>2701909</v>
      </c>
      <c r="R8" s="34">
        <v>2809146</v>
      </c>
      <c r="S8" s="73">
        <v>3379227</v>
      </c>
      <c r="T8" s="7"/>
      <c r="Z8" s="69"/>
      <c r="AA8" s="69"/>
      <c r="AB8" s="13" t="s">
        <v>44</v>
      </c>
      <c r="AC8" s="114" t="e">
        <f t="shared" si="0"/>
        <v>#DIV/0!</v>
      </c>
      <c r="AD8" s="114">
        <f t="shared" si="0"/>
        <v>15.520609559995977</v>
      </c>
      <c r="AE8" s="114">
        <f t="shared" si="0"/>
        <v>6.8391027756125391</v>
      </c>
      <c r="AF8" s="114">
        <f t="shared" si="0"/>
        <v>11.109421793986703</v>
      </c>
      <c r="AG8" s="114">
        <f t="shared" si="0"/>
        <v>12.626028758560453</v>
      </c>
      <c r="AH8" s="114">
        <f t="shared" si="0"/>
        <v>20.485245760208233</v>
      </c>
      <c r="AI8" s="114">
        <f t="shared" si="0"/>
        <v>14.780703779198381</v>
      </c>
      <c r="AJ8" s="114">
        <f t="shared" si="0"/>
        <v>21.116692193306477</v>
      </c>
      <c r="AK8" s="114">
        <f t="shared" si="0"/>
        <v>20.009632256760483</v>
      </c>
      <c r="AL8" s="114">
        <f t="shared" si="0"/>
        <v>22.762576032737961</v>
      </c>
      <c r="AM8" s="114">
        <f t="shared" si="0"/>
        <v>18.87941871540583</v>
      </c>
      <c r="AN8" s="114">
        <f t="shared" si="0"/>
        <v>28.253928592448986</v>
      </c>
      <c r="AO8" s="114">
        <f t="shared" si="0"/>
        <v>15.726055704740432</v>
      </c>
      <c r="AP8" s="114">
        <f t="shared" si="0"/>
        <v>20.73672796830401</v>
      </c>
      <c r="AQ8" s="114">
        <f t="shared" si="0"/>
        <v>22.797644310546477</v>
      </c>
      <c r="AR8" s="114">
        <f t="shared" si="0"/>
        <v>13.219898995982865</v>
      </c>
      <c r="AS8" s="114">
        <f t="shared" si="0"/>
        <v>15.282085897940991</v>
      </c>
      <c r="AT8" s="114">
        <f t="shared" si="0"/>
        <v>19.915497719036015</v>
      </c>
    </row>
    <row r="9" spans="1:46">
      <c r="A9" s="32" t="s">
        <v>45</v>
      </c>
      <c r="B9" s="58"/>
      <c r="C9" s="34">
        <v>929989</v>
      </c>
      <c r="D9" s="34">
        <v>1929204</v>
      </c>
      <c r="E9" s="34">
        <v>1917536</v>
      </c>
      <c r="F9" s="34">
        <v>2404364</v>
      </c>
      <c r="G9" s="34">
        <v>1969156</v>
      </c>
      <c r="H9" s="34">
        <v>1762666</v>
      </c>
      <c r="I9" s="34">
        <v>2069494</v>
      </c>
      <c r="J9" s="34">
        <v>1932741</v>
      </c>
      <c r="K9" s="34">
        <v>2047052</v>
      </c>
      <c r="L9" s="34">
        <v>2017166</v>
      </c>
      <c r="M9" s="34">
        <v>2031469</v>
      </c>
      <c r="N9" s="34">
        <v>2367113</v>
      </c>
      <c r="O9" s="34">
        <v>2870709</v>
      </c>
      <c r="P9" s="34">
        <v>1412192</v>
      </c>
      <c r="Q9" s="34">
        <v>1248507</v>
      </c>
      <c r="R9" s="34">
        <v>1705447</v>
      </c>
      <c r="S9" s="73">
        <v>1921653</v>
      </c>
      <c r="T9" s="7"/>
      <c r="Z9" s="69"/>
      <c r="AA9" s="69"/>
      <c r="AB9" s="13" t="s">
        <v>45</v>
      </c>
      <c r="AC9" s="114" t="e">
        <f t="shared" si="0"/>
        <v>#DIV/0!</v>
      </c>
      <c r="AD9" s="114">
        <f t="shared" si="0"/>
        <v>8.1553852531176521</v>
      </c>
      <c r="AE9" s="114">
        <f t="shared" si="0"/>
        <v>8.5915992307835847</v>
      </c>
      <c r="AF9" s="114">
        <f t="shared" si="0"/>
        <v>7.0951417895376609</v>
      </c>
      <c r="AG9" s="114">
        <f t="shared" si="0"/>
        <v>8.3136208636143287</v>
      </c>
      <c r="AH9" s="114">
        <f t="shared" si="0"/>
        <v>11.176641364656856</v>
      </c>
      <c r="AI9" s="114">
        <f t="shared" si="0"/>
        <v>9.6529953148088854</v>
      </c>
      <c r="AJ9" s="114">
        <f t="shared" si="0"/>
        <v>16.01795874189115</v>
      </c>
      <c r="AK9" s="114">
        <f t="shared" si="0"/>
        <v>16.129490178052375</v>
      </c>
      <c r="AL9" s="114">
        <f t="shared" si="0"/>
        <v>18.057076200513666</v>
      </c>
      <c r="AM9" s="114">
        <f t="shared" si="0"/>
        <v>16.954912889010522</v>
      </c>
      <c r="AN9" s="114">
        <f t="shared" si="0"/>
        <v>12.428947733259394</v>
      </c>
      <c r="AO9" s="114">
        <f t="shared" si="0"/>
        <v>14.478780821296089</v>
      </c>
      <c r="AP9" s="114">
        <f t="shared" si="0"/>
        <v>11.766511531899331</v>
      </c>
      <c r="AQ9" s="114">
        <f t="shared" si="0"/>
        <v>6.8295185437809343</v>
      </c>
      <c r="AR9" s="114">
        <f t="shared" si="0"/>
        <v>6.1086944215284742</v>
      </c>
      <c r="AS9" s="114">
        <f t="shared" si="0"/>
        <v>9.2778330312435777</v>
      </c>
      <c r="AT9" s="114">
        <f t="shared" si="0"/>
        <v>11.325275259187594</v>
      </c>
    </row>
    <row r="10" spans="1:46" ht="17.25" thickBot="1">
      <c r="A10" s="44" t="s">
        <v>46</v>
      </c>
      <c r="B10" s="59"/>
      <c r="C10" s="38">
        <v>71597</v>
      </c>
      <c r="D10" s="38">
        <v>67364</v>
      </c>
      <c r="E10" s="38">
        <v>27066</v>
      </c>
      <c r="F10" s="38">
        <v>25614</v>
      </c>
      <c r="G10" s="38">
        <v>6797</v>
      </c>
      <c r="H10" s="38">
        <v>10323</v>
      </c>
      <c r="I10" s="38">
        <v>6220</v>
      </c>
      <c r="J10" s="38">
        <v>5616</v>
      </c>
      <c r="K10" s="38">
        <v>13735</v>
      </c>
      <c r="L10" s="38">
        <v>18304</v>
      </c>
      <c r="M10" s="38">
        <v>25077</v>
      </c>
      <c r="N10" s="38">
        <v>21089</v>
      </c>
      <c r="O10" s="38">
        <v>46325</v>
      </c>
      <c r="P10" s="38">
        <v>11009</v>
      </c>
      <c r="Q10" s="38">
        <v>16762</v>
      </c>
      <c r="R10" s="38">
        <v>27776</v>
      </c>
      <c r="S10" s="74">
        <v>24103</v>
      </c>
      <c r="T10" s="7"/>
      <c r="Z10" s="69"/>
      <c r="AA10" s="69"/>
      <c r="AB10" s="13" t="s">
        <v>46</v>
      </c>
      <c r="AC10" s="114" t="e">
        <f t="shared" si="0"/>
        <v>#DIV/0!</v>
      </c>
      <c r="AD10" s="114">
        <f t="shared" si="0"/>
        <v>0.6278580907596375</v>
      </c>
      <c r="AE10" s="114">
        <f t="shared" si="0"/>
        <v>0.30000170566850648</v>
      </c>
      <c r="AF10" s="114">
        <f t="shared" si="0"/>
        <v>0.10014784998854068</v>
      </c>
      <c r="AG10" s="114">
        <f t="shared" si="0"/>
        <v>8.8566076018696593E-2</v>
      </c>
      <c r="AH10" s="114">
        <f t="shared" si="0"/>
        <v>3.8578777585713195E-2</v>
      </c>
      <c r="AI10" s="114">
        <f t="shared" si="0"/>
        <v>5.653247446468708E-2</v>
      </c>
      <c r="AJ10" s="114">
        <f t="shared" si="0"/>
        <v>4.8143025964106669E-2</v>
      </c>
      <c r="AK10" s="114">
        <f t="shared" si="0"/>
        <v>4.6867747328763733E-2</v>
      </c>
      <c r="AL10" s="114">
        <f t="shared" si="0"/>
        <v>0.12115663970141217</v>
      </c>
      <c r="AM10" s="114">
        <f t="shared" si="0"/>
        <v>0.15385086082179089</v>
      </c>
      <c r="AN10" s="114">
        <f t="shared" si="0"/>
        <v>0.15342627542283235</v>
      </c>
      <c r="AO10" s="114">
        <f t="shared" si="0"/>
        <v>0.1289938455579912</v>
      </c>
      <c r="AP10" s="114">
        <f t="shared" si="0"/>
        <v>0.18987770850867733</v>
      </c>
      <c r="AQ10" s="114">
        <f t="shared" si="0"/>
        <v>5.3240755965537484E-2</v>
      </c>
      <c r="AR10" s="114">
        <f t="shared" si="0"/>
        <v>8.2013105167740588E-2</v>
      </c>
      <c r="AS10" s="114">
        <f t="shared" si="0"/>
        <v>0.15110471933506089</v>
      </c>
      <c r="AT10" s="114">
        <f t="shared" si="0"/>
        <v>0.14205119736612104</v>
      </c>
    </row>
    <row r="11" spans="1:46">
      <c r="A11" s="39" t="s">
        <v>100</v>
      </c>
      <c r="B11" s="39"/>
      <c r="C11" s="39"/>
      <c r="D11" s="39"/>
      <c r="E11" s="39"/>
      <c r="F11" s="39"/>
      <c r="G11" s="39"/>
      <c r="H11" s="39"/>
      <c r="Z11" s="69"/>
      <c r="AA11" s="13"/>
      <c r="AB11" s="14"/>
      <c r="AC11" s="114"/>
      <c r="AD11" s="114"/>
      <c r="AE11" s="114"/>
      <c r="AF11" s="114"/>
      <c r="AG11" s="114"/>
      <c r="AH11" s="114"/>
      <c r="AI11" s="114"/>
      <c r="AJ11" s="115"/>
      <c r="AK11" s="115"/>
      <c r="AL11" s="115"/>
      <c r="AM11" s="115"/>
      <c r="AN11" s="115"/>
      <c r="AO11" s="115"/>
      <c r="AP11" s="115"/>
      <c r="AQ11" s="115"/>
      <c r="AR11" s="115"/>
      <c r="AS11" s="115"/>
    </row>
    <row r="12" spans="1:46">
      <c r="Z12" s="69"/>
      <c r="AA12" s="13"/>
      <c r="AB12" s="14"/>
      <c r="AC12" s="114"/>
      <c r="AD12" s="114"/>
      <c r="AE12" s="114"/>
      <c r="AF12" s="114"/>
      <c r="AG12" s="114"/>
      <c r="AH12" s="114"/>
      <c r="AI12" s="114"/>
      <c r="AJ12" s="115"/>
      <c r="AK12" s="115"/>
      <c r="AL12" s="115"/>
      <c r="AM12" s="115"/>
      <c r="AN12" s="115"/>
      <c r="AO12" s="115"/>
      <c r="AP12" s="115"/>
      <c r="AQ12" s="115"/>
      <c r="AR12" s="115"/>
      <c r="AS12" s="115"/>
    </row>
    <row r="13" spans="1:46">
      <c r="A13" s="125" t="s">
        <v>148</v>
      </c>
      <c r="B13" s="125"/>
      <c r="C13" s="125"/>
      <c r="D13" s="125"/>
      <c r="E13" s="125"/>
      <c r="F13" s="125"/>
      <c r="G13" s="125"/>
      <c r="H13" s="125"/>
      <c r="I13" s="125"/>
      <c r="J13" s="125"/>
      <c r="K13" s="125"/>
      <c r="L13" s="125"/>
      <c r="M13" s="125"/>
      <c r="N13" s="125"/>
      <c r="O13" s="92"/>
      <c r="P13" s="93"/>
      <c r="Q13" s="96"/>
      <c r="R13" s="97"/>
      <c r="S13" s="124"/>
      <c r="Z13" s="69"/>
      <c r="AA13" s="12"/>
      <c r="AB13" s="12"/>
      <c r="AC13" s="115"/>
      <c r="AD13" s="115"/>
      <c r="AE13" s="115"/>
      <c r="AF13" s="115"/>
      <c r="AG13" s="115"/>
      <c r="AH13" s="115"/>
      <c r="AI13" s="115"/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</row>
    <row r="14" spans="1:46">
      <c r="N14" s="25" t="s">
        <v>101</v>
      </c>
      <c r="O14" s="92"/>
      <c r="P14" s="93"/>
      <c r="Q14" s="96"/>
      <c r="R14" s="97"/>
      <c r="S14" s="124"/>
      <c r="Z14" s="69"/>
      <c r="AA14" s="12"/>
      <c r="AB14" s="12"/>
      <c r="AC14" s="115"/>
      <c r="AD14" s="115"/>
      <c r="AE14" s="115"/>
      <c r="AF14" s="115"/>
      <c r="AG14" s="115"/>
      <c r="AH14" s="115"/>
      <c r="AI14" s="115"/>
      <c r="AJ14" s="115"/>
      <c r="AK14" s="115"/>
      <c r="AL14" s="115"/>
      <c r="AM14" s="115"/>
      <c r="AN14" s="115"/>
      <c r="AO14" s="115"/>
      <c r="AP14" s="115"/>
      <c r="AQ14" s="115"/>
      <c r="AR14" s="115"/>
      <c r="AS14" s="115"/>
    </row>
    <row r="15" spans="1:46">
      <c r="A15" s="141"/>
      <c r="B15" s="137" t="s">
        <v>16</v>
      </c>
      <c r="C15" s="138" t="s">
        <v>17</v>
      </c>
      <c r="D15" s="139"/>
      <c r="E15" s="140"/>
      <c r="F15" s="27" t="s">
        <v>18</v>
      </c>
      <c r="G15" s="138" t="s">
        <v>20</v>
      </c>
      <c r="H15" s="139"/>
      <c r="I15" s="140"/>
      <c r="J15" s="27" t="s">
        <v>21</v>
      </c>
      <c r="K15" s="27" t="s">
        <v>23</v>
      </c>
      <c r="L15" s="27" t="s">
        <v>24</v>
      </c>
      <c r="M15" s="87" t="s">
        <v>119</v>
      </c>
      <c r="N15" s="28" t="s">
        <v>26</v>
      </c>
      <c r="O15" s="92"/>
      <c r="P15" s="93"/>
      <c r="Q15" s="96"/>
      <c r="R15" s="97"/>
      <c r="S15" s="124"/>
      <c r="Z15" s="69"/>
      <c r="AA15" s="70"/>
      <c r="AB15" s="70"/>
      <c r="AC15" s="112"/>
      <c r="AD15" s="112"/>
      <c r="AE15" s="112"/>
      <c r="AF15" s="112"/>
      <c r="AG15" s="112"/>
      <c r="AH15" s="112"/>
      <c r="AI15" s="112"/>
      <c r="AJ15" s="112"/>
      <c r="AK15" s="112"/>
      <c r="AL15" s="112"/>
      <c r="AM15" s="112"/>
      <c r="AN15" s="112"/>
      <c r="AO15" s="112"/>
      <c r="AP15" s="112"/>
      <c r="AQ15" s="112"/>
      <c r="AR15" s="112"/>
    </row>
    <row r="16" spans="1:46">
      <c r="A16" s="141"/>
      <c r="B16" s="137"/>
      <c r="C16" s="80" t="s">
        <v>131</v>
      </c>
      <c r="D16" s="40" t="s">
        <v>32</v>
      </c>
      <c r="E16" s="131" t="s">
        <v>28</v>
      </c>
      <c r="F16" s="27" t="s">
        <v>19</v>
      </c>
      <c r="G16" s="40" t="s">
        <v>29</v>
      </c>
      <c r="H16" s="40" t="s">
        <v>30</v>
      </c>
      <c r="I16" s="131" t="s">
        <v>28</v>
      </c>
      <c r="J16" s="27" t="s">
        <v>22</v>
      </c>
      <c r="K16" s="27" t="s">
        <v>1</v>
      </c>
      <c r="L16" s="27" t="s">
        <v>25</v>
      </c>
      <c r="M16" s="81" t="s">
        <v>120</v>
      </c>
      <c r="N16" s="28" t="s">
        <v>27</v>
      </c>
      <c r="O16" s="92"/>
      <c r="P16" s="93"/>
      <c r="Q16" s="96"/>
      <c r="R16" s="97"/>
      <c r="S16" s="124"/>
      <c r="T16" s="9"/>
      <c r="U16" s="9"/>
      <c r="V16" s="9"/>
      <c r="W16" s="9"/>
      <c r="X16" s="9"/>
      <c r="Y16" s="9"/>
      <c r="Z16" s="69"/>
      <c r="AA16" s="70"/>
      <c r="AB16" s="70"/>
      <c r="AC16" s="112"/>
      <c r="AD16" s="112"/>
      <c r="AE16" s="112"/>
      <c r="AF16" s="112"/>
      <c r="AG16" s="112"/>
      <c r="AH16" s="112"/>
      <c r="AI16" s="112"/>
      <c r="AJ16" s="112"/>
      <c r="AK16" s="112"/>
      <c r="AL16" s="112"/>
      <c r="AM16" s="112"/>
      <c r="AN16" s="112"/>
      <c r="AO16" s="112"/>
      <c r="AP16" s="112"/>
      <c r="AQ16" s="112"/>
      <c r="AR16" s="112"/>
    </row>
    <row r="17" spans="1:44" ht="17.25" thickBot="1">
      <c r="A17" s="144"/>
      <c r="B17" s="137"/>
      <c r="C17" s="81" t="s">
        <v>94</v>
      </c>
      <c r="D17" s="27" t="s">
        <v>1</v>
      </c>
      <c r="E17" s="134"/>
      <c r="F17" s="41"/>
      <c r="G17" s="27" t="s">
        <v>1</v>
      </c>
      <c r="H17" s="27" t="s">
        <v>1</v>
      </c>
      <c r="I17" s="134"/>
      <c r="J17" s="41"/>
      <c r="K17" s="41"/>
      <c r="L17" s="41"/>
      <c r="M17" s="81" t="s">
        <v>121</v>
      </c>
      <c r="N17" s="42"/>
      <c r="O17" s="92"/>
      <c r="P17" s="93"/>
      <c r="Q17" s="96"/>
      <c r="R17" s="97"/>
      <c r="S17" s="124"/>
      <c r="T17" s="2"/>
      <c r="U17" s="2"/>
      <c r="V17" s="2"/>
      <c r="W17" s="2"/>
      <c r="X17" s="2"/>
      <c r="Y17" s="2"/>
      <c r="Z17" s="69"/>
      <c r="AA17" s="70"/>
      <c r="AB17" s="70"/>
      <c r="AC17" s="112"/>
      <c r="AD17" s="112"/>
      <c r="AE17" s="112"/>
      <c r="AF17" s="112"/>
      <c r="AG17" s="112"/>
      <c r="AH17" s="112"/>
      <c r="AI17" s="112"/>
      <c r="AJ17" s="112"/>
      <c r="AK17" s="112"/>
      <c r="AL17" s="112"/>
      <c r="AM17" s="112"/>
      <c r="AN17" s="112"/>
      <c r="AO17" s="112"/>
      <c r="AP17" s="112"/>
      <c r="AQ17" s="112"/>
      <c r="AR17" s="112"/>
    </row>
    <row r="18" spans="1:44">
      <c r="A18" s="53" t="s">
        <v>0</v>
      </c>
      <c r="B18" s="89">
        <v>16967826</v>
      </c>
      <c r="C18" s="89">
        <v>428</v>
      </c>
      <c r="D18" s="89">
        <v>620704</v>
      </c>
      <c r="E18" s="89">
        <v>621132</v>
      </c>
      <c r="F18" s="89">
        <v>13560353</v>
      </c>
      <c r="G18" s="89">
        <v>791763</v>
      </c>
      <c r="H18" s="89">
        <v>102131</v>
      </c>
      <c r="I18" s="89">
        <v>893894</v>
      </c>
      <c r="J18" s="89">
        <v>108301</v>
      </c>
      <c r="K18" s="89">
        <v>327005</v>
      </c>
      <c r="L18" s="89">
        <v>362440</v>
      </c>
      <c r="M18" s="89">
        <v>67458</v>
      </c>
      <c r="N18" s="89">
        <v>1027243</v>
      </c>
      <c r="O18" s="92"/>
      <c r="P18" s="93"/>
      <c r="Q18" s="96"/>
      <c r="R18" s="97"/>
      <c r="S18" s="124"/>
      <c r="T18" s="16"/>
      <c r="U18" s="16"/>
      <c r="V18" s="16"/>
      <c r="W18" s="16"/>
      <c r="X18" s="16"/>
    </row>
    <row r="19" spans="1:44">
      <c r="A19" s="32" t="s">
        <v>42</v>
      </c>
      <c r="B19" s="73">
        <v>3312035</v>
      </c>
      <c r="C19" s="73">
        <v>0</v>
      </c>
      <c r="D19" s="73">
        <v>226299</v>
      </c>
      <c r="E19" s="73">
        <v>226299</v>
      </c>
      <c r="F19" s="73">
        <v>3037696</v>
      </c>
      <c r="G19" s="73">
        <v>943</v>
      </c>
      <c r="H19" s="73">
        <v>3981</v>
      </c>
      <c r="I19" s="73">
        <v>4924</v>
      </c>
      <c r="J19" s="73">
        <v>936</v>
      </c>
      <c r="K19" s="73">
        <v>6358</v>
      </c>
      <c r="L19" s="73">
        <v>27619</v>
      </c>
      <c r="M19" s="73">
        <v>839</v>
      </c>
      <c r="N19" s="73">
        <v>7364</v>
      </c>
      <c r="O19" s="94"/>
      <c r="P19" s="94"/>
      <c r="Q19" s="94"/>
      <c r="R19" s="94"/>
      <c r="S19" s="94"/>
      <c r="T19" s="3"/>
      <c r="U19" s="3"/>
      <c r="V19" s="3"/>
      <c r="W19" s="3"/>
      <c r="X19" s="3"/>
    </row>
    <row r="20" spans="1:44">
      <c r="A20" s="32" t="s">
        <v>47</v>
      </c>
      <c r="B20" s="73">
        <v>30647</v>
      </c>
      <c r="C20" s="73">
        <v>0</v>
      </c>
      <c r="D20" s="73">
        <v>2772</v>
      </c>
      <c r="E20" s="73">
        <v>2772</v>
      </c>
      <c r="F20" s="73">
        <v>918</v>
      </c>
      <c r="G20" s="73">
        <v>38</v>
      </c>
      <c r="H20" s="73">
        <v>64</v>
      </c>
      <c r="I20" s="73">
        <v>102</v>
      </c>
      <c r="J20" s="73">
        <v>2882</v>
      </c>
      <c r="K20" s="73">
        <v>238</v>
      </c>
      <c r="L20" s="73">
        <v>762</v>
      </c>
      <c r="M20" s="73">
        <v>1424</v>
      </c>
      <c r="N20" s="73">
        <v>21549</v>
      </c>
      <c r="O20" s="94"/>
      <c r="P20" s="94"/>
      <c r="Q20" s="94"/>
      <c r="R20" s="94"/>
      <c r="S20" s="94"/>
      <c r="T20" s="8"/>
      <c r="U20" s="8"/>
      <c r="V20" s="8"/>
      <c r="W20" s="8"/>
      <c r="X20" s="8"/>
    </row>
    <row r="21" spans="1:44">
      <c r="A21" s="32" t="s">
        <v>43</v>
      </c>
      <c r="B21" s="73">
        <v>8300161</v>
      </c>
      <c r="C21" s="73">
        <v>114</v>
      </c>
      <c r="D21" s="73">
        <v>99283</v>
      </c>
      <c r="E21" s="73">
        <v>99397</v>
      </c>
      <c r="F21" s="73">
        <v>7766399</v>
      </c>
      <c r="G21" s="73">
        <v>2435</v>
      </c>
      <c r="H21" s="73">
        <v>11141</v>
      </c>
      <c r="I21" s="73">
        <v>13576</v>
      </c>
      <c r="J21" s="73">
        <v>57001</v>
      </c>
      <c r="K21" s="73">
        <v>104360</v>
      </c>
      <c r="L21" s="73">
        <v>158716</v>
      </c>
      <c r="M21" s="73">
        <v>13671</v>
      </c>
      <c r="N21" s="73">
        <v>87041</v>
      </c>
      <c r="O21" s="94"/>
      <c r="P21" s="94"/>
      <c r="Q21" s="94"/>
      <c r="R21" s="94"/>
      <c r="S21" s="94"/>
    </row>
    <row r="22" spans="1:44">
      <c r="A22" s="32" t="s">
        <v>44</v>
      </c>
      <c r="B22" s="73">
        <v>3379227</v>
      </c>
      <c r="C22" s="73">
        <v>154</v>
      </c>
      <c r="D22" s="73">
        <v>69090</v>
      </c>
      <c r="E22" s="73">
        <v>69244</v>
      </c>
      <c r="F22" s="73">
        <v>2638663</v>
      </c>
      <c r="G22" s="73">
        <v>71550</v>
      </c>
      <c r="H22" s="73">
        <v>2581</v>
      </c>
      <c r="I22" s="73">
        <v>74131</v>
      </c>
      <c r="J22" s="73">
        <v>25198</v>
      </c>
      <c r="K22" s="73">
        <v>23392</v>
      </c>
      <c r="L22" s="73">
        <v>123026</v>
      </c>
      <c r="M22" s="73">
        <v>25867</v>
      </c>
      <c r="N22" s="73">
        <v>399706</v>
      </c>
      <c r="O22" s="94"/>
      <c r="P22" s="94"/>
      <c r="Q22" s="94"/>
      <c r="R22" s="94"/>
      <c r="S22" s="94"/>
    </row>
    <row r="23" spans="1:44">
      <c r="A23" s="32" t="s">
        <v>45</v>
      </c>
      <c r="B23" s="73">
        <v>1921653</v>
      </c>
      <c r="C23" s="73">
        <v>160</v>
      </c>
      <c r="D23" s="73">
        <v>221362</v>
      </c>
      <c r="E23" s="73">
        <v>221522</v>
      </c>
      <c r="F23" s="73">
        <v>116663</v>
      </c>
      <c r="G23" s="73">
        <v>716797</v>
      </c>
      <c r="H23" s="73">
        <v>84364</v>
      </c>
      <c r="I23" s="73">
        <v>801161</v>
      </c>
      <c r="J23" s="73">
        <v>20269</v>
      </c>
      <c r="K23" s="73">
        <v>192555</v>
      </c>
      <c r="L23" s="73">
        <v>51240</v>
      </c>
      <c r="M23" s="73">
        <v>20393</v>
      </c>
      <c r="N23" s="73">
        <v>497850</v>
      </c>
      <c r="O23" s="94"/>
      <c r="P23" s="94"/>
      <c r="Q23" s="94"/>
      <c r="R23" s="94"/>
      <c r="S23" s="94"/>
    </row>
    <row r="24" spans="1:44" ht="17.25" thickBot="1">
      <c r="A24" s="44" t="s">
        <v>46</v>
      </c>
      <c r="B24" s="74">
        <v>24103</v>
      </c>
      <c r="C24" s="74">
        <v>0</v>
      </c>
      <c r="D24" s="74">
        <v>1898</v>
      </c>
      <c r="E24" s="74">
        <v>1898</v>
      </c>
      <c r="F24" s="74">
        <v>14</v>
      </c>
      <c r="G24" s="74">
        <v>0</v>
      </c>
      <c r="H24" s="74">
        <v>0</v>
      </c>
      <c r="I24" s="74">
        <v>0</v>
      </c>
      <c r="J24" s="74">
        <v>2015</v>
      </c>
      <c r="K24" s="74">
        <v>102</v>
      </c>
      <c r="L24" s="74">
        <v>1077</v>
      </c>
      <c r="M24" s="74">
        <v>5264</v>
      </c>
      <c r="N24" s="74">
        <v>13733</v>
      </c>
      <c r="O24" s="94"/>
      <c r="P24" s="94"/>
      <c r="Q24" s="94"/>
      <c r="R24" s="94"/>
      <c r="S24" s="94"/>
      <c r="T24" s="5"/>
      <c r="U24" s="5"/>
      <c r="V24" s="5"/>
      <c r="W24" s="5"/>
      <c r="X24" s="5"/>
      <c r="Y24" s="5"/>
    </row>
    <row r="25" spans="1:44">
      <c r="A25" s="39" t="s">
        <v>100</v>
      </c>
      <c r="B25" s="39"/>
      <c r="C25" s="39"/>
      <c r="D25" s="39"/>
      <c r="E25" s="39"/>
      <c r="F25" s="39"/>
      <c r="G25" s="39"/>
      <c r="H25" s="39"/>
      <c r="T25" s="16"/>
      <c r="U25" s="16"/>
      <c r="V25" s="16"/>
      <c r="W25" s="16"/>
      <c r="X25" s="16"/>
      <c r="Y25" s="16"/>
    </row>
    <row r="26" spans="1:44">
      <c r="A26" s="68"/>
      <c r="B26" s="68"/>
      <c r="C26" s="68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68"/>
      <c r="T26" s="16"/>
      <c r="U26" s="16"/>
      <c r="V26" s="16"/>
      <c r="W26" s="16"/>
      <c r="X26" s="16"/>
      <c r="Y26" s="16"/>
    </row>
    <row r="27" spans="1:44" ht="17.25" thickBot="1">
      <c r="A27" s="28" t="s">
        <v>103</v>
      </c>
      <c r="B27" s="28">
        <v>2007</v>
      </c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68"/>
      <c r="R27" s="68"/>
      <c r="S27" s="68"/>
      <c r="T27"/>
      <c r="U27"/>
      <c r="V27"/>
      <c r="W27"/>
      <c r="X27"/>
      <c r="Y27"/>
      <c r="Z27"/>
    </row>
    <row r="28" spans="1:44">
      <c r="A28" s="60" t="s">
        <v>102</v>
      </c>
      <c r="B28" s="54">
        <v>10124305</v>
      </c>
      <c r="C28" s="68"/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68"/>
      <c r="O28" s="68"/>
      <c r="P28" s="68"/>
      <c r="Q28" s="68"/>
      <c r="R28" s="68"/>
      <c r="S28" s="68"/>
      <c r="T28"/>
      <c r="U28"/>
      <c r="V28"/>
      <c r="W28"/>
      <c r="X28"/>
      <c r="Y28"/>
      <c r="Z28"/>
    </row>
    <row r="29" spans="1:44" ht="17.45" customHeight="1">
      <c r="A29" s="61" t="s">
        <v>87</v>
      </c>
      <c r="B29" s="34">
        <v>334212</v>
      </c>
      <c r="C29" s="68"/>
      <c r="D29" s="68"/>
      <c r="E29" s="68"/>
      <c r="F29" s="68"/>
      <c r="G29" s="68"/>
      <c r="H29" s="68"/>
      <c r="I29" s="68"/>
      <c r="J29" s="68"/>
      <c r="K29" s="68"/>
      <c r="M29" s="68"/>
      <c r="N29" s="68"/>
      <c r="O29" s="68"/>
      <c r="P29" s="68"/>
      <c r="Q29" s="68"/>
      <c r="R29" s="68"/>
      <c r="S29" s="68"/>
      <c r="T29"/>
      <c r="U29"/>
      <c r="V29"/>
      <c r="W29"/>
      <c r="X29"/>
      <c r="Y29"/>
      <c r="Z29"/>
    </row>
    <row r="30" spans="1:44">
      <c r="A30" s="61" t="s">
        <v>88</v>
      </c>
      <c r="B30" s="34">
        <v>229859</v>
      </c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  <c r="O30" s="68"/>
      <c r="P30" s="68"/>
      <c r="Q30" s="68"/>
      <c r="R30" s="68"/>
      <c r="S30" s="68"/>
      <c r="T30"/>
      <c r="U30"/>
      <c r="V30"/>
      <c r="W30"/>
      <c r="X30"/>
      <c r="Y30"/>
      <c r="Z30"/>
    </row>
    <row r="31" spans="1:44">
      <c r="A31" s="63" t="s">
        <v>89</v>
      </c>
      <c r="B31" s="34">
        <v>840950</v>
      </c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/>
      <c r="U31"/>
      <c r="V31"/>
      <c r="W31"/>
      <c r="X31"/>
      <c r="Y31"/>
      <c r="Z31"/>
    </row>
    <row r="32" spans="1:44" ht="17.25" thickBot="1">
      <c r="A32" s="62" t="s">
        <v>90</v>
      </c>
      <c r="B32" s="38">
        <v>8719284</v>
      </c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68"/>
      <c r="T32"/>
      <c r="U32"/>
      <c r="V32"/>
      <c r="W32"/>
      <c r="X32"/>
      <c r="Y32"/>
      <c r="Z32"/>
    </row>
    <row r="33" spans="1:26">
      <c r="A33" s="142" t="s">
        <v>108</v>
      </c>
      <c r="B33" s="142"/>
      <c r="C33" s="68"/>
      <c r="D33" s="68"/>
      <c r="E33" s="68"/>
      <c r="F33" s="68"/>
      <c r="G33" s="68"/>
      <c r="H33" s="68"/>
      <c r="I33" s="68"/>
      <c r="J33" s="68"/>
      <c r="K33" s="68"/>
      <c r="L33" s="68"/>
      <c r="M33" s="68"/>
      <c r="N33" s="68"/>
      <c r="O33" s="68"/>
      <c r="P33" s="68"/>
      <c r="Q33" s="68"/>
      <c r="R33" s="68"/>
      <c r="S33" s="68"/>
      <c r="T33"/>
      <c r="U33"/>
      <c r="V33"/>
      <c r="W33"/>
      <c r="X33"/>
      <c r="Y33"/>
      <c r="Z33"/>
    </row>
    <row r="34" spans="1:26">
      <c r="A34" s="143"/>
      <c r="B34" s="143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/>
      <c r="U34"/>
      <c r="V34"/>
      <c r="W34"/>
      <c r="X34"/>
      <c r="Y34"/>
      <c r="Z34"/>
    </row>
    <row r="35" spans="1:26">
      <c r="A35" s="68"/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/>
      <c r="U35"/>
      <c r="V35"/>
      <c r="W35"/>
      <c r="X35"/>
      <c r="Y35"/>
      <c r="Z35"/>
    </row>
    <row r="36" spans="1:26">
      <c r="A36" s="68"/>
      <c r="B36" s="68"/>
      <c r="C36" s="68"/>
      <c r="D36" s="68"/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8"/>
      <c r="Q36" s="68"/>
      <c r="R36" s="68"/>
      <c r="S36" s="68"/>
      <c r="T36"/>
      <c r="U36"/>
      <c r="V36"/>
      <c r="W36"/>
      <c r="X36"/>
      <c r="Y36"/>
      <c r="Z36"/>
    </row>
    <row r="37" spans="1:26">
      <c r="A37" s="68"/>
      <c r="B37" s="68"/>
      <c r="C37" s="68"/>
      <c r="D37" s="68"/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  <c r="R37" s="68"/>
      <c r="S37" s="68"/>
      <c r="T37"/>
      <c r="U37"/>
      <c r="V37"/>
      <c r="W37"/>
      <c r="X37"/>
      <c r="Y37"/>
      <c r="Z37"/>
    </row>
    <row r="38" spans="1:26">
      <c r="A38" s="68"/>
      <c r="B38" s="68"/>
      <c r="C38" s="68"/>
      <c r="D38" s="68"/>
      <c r="E38" s="68"/>
      <c r="F38" s="68"/>
      <c r="G38" s="68"/>
      <c r="H38" s="68"/>
      <c r="I38" s="68"/>
      <c r="J38" s="68"/>
      <c r="K38" s="68"/>
      <c r="L38" s="68"/>
      <c r="M38" s="68"/>
      <c r="N38" s="68"/>
      <c r="O38" s="68"/>
      <c r="P38" s="68"/>
      <c r="Q38" s="68"/>
      <c r="R38" s="68"/>
      <c r="S38" s="68"/>
      <c r="T38"/>
      <c r="U38"/>
      <c r="V38"/>
      <c r="W38"/>
      <c r="X38"/>
      <c r="Y38"/>
      <c r="Z38"/>
    </row>
    <row r="39" spans="1:26">
      <c r="A39" s="68"/>
      <c r="B39" s="68"/>
      <c r="C39" s="68"/>
      <c r="D39" s="68"/>
      <c r="E39" s="68"/>
      <c r="F39" s="68"/>
      <c r="G39" s="68"/>
      <c r="H39" s="68"/>
      <c r="I39" s="68"/>
      <c r="J39" s="68"/>
      <c r="K39" s="68"/>
      <c r="L39" s="68"/>
      <c r="M39" s="68"/>
      <c r="N39" s="68"/>
      <c r="O39" s="68"/>
      <c r="P39" s="68"/>
      <c r="Q39" s="68"/>
      <c r="R39" s="68"/>
      <c r="S39" s="68"/>
      <c r="T39"/>
      <c r="U39"/>
      <c r="V39"/>
      <c r="W39"/>
      <c r="X39"/>
      <c r="Y39"/>
      <c r="Z39"/>
    </row>
    <row r="40" spans="1:26">
      <c r="A40" s="68"/>
      <c r="B40" s="68"/>
      <c r="C40" s="68"/>
      <c r="D40" s="68"/>
      <c r="E40" s="68"/>
      <c r="F40" s="68"/>
      <c r="G40" s="68"/>
      <c r="H40" s="68"/>
      <c r="I40" s="68"/>
      <c r="J40" s="68"/>
      <c r="K40" s="68"/>
      <c r="L40" s="68"/>
      <c r="M40" s="68"/>
      <c r="N40" s="68"/>
      <c r="O40" s="68"/>
      <c r="P40" s="68"/>
      <c r="Q40" s="68"/>
      <c r="R40" s="68"/>
      <c r="S40" s="68"/>
    </row>
  </sheetData>
  <mergeCells count="9">
    <mergeCell ref="A1:L1"/>
    <mergeCell ref="A33:B34"/>
    <mergeCell ref="A13:N13"/>
    <mergeCell ref="I16:I17"/>
    <mergeCell ref="A15:A17"/>
    <mergeCell ref="B15:B17"/>
    <mergeCell ref="C15:E15"/>
    <mergeCell ref="G15:I15"/>
    <mergeCell ref="E16:E17"/>
  </mergeCells>
  <phoneticPr fontId="3" type="noConversion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45"/>
  <sheetViews>
    <sheetView topLeftCell="P1" zoomScale="90" zoomScaleNormal="90" workbookViewId="0">
      <selection activeCell="T31" sqref="T31"/>
    </sheetView>
  </sheetViews>
  <sheetFormatPr defaultRowHeight="16.5"/>
  <cols>
    <col min="1" max="2" width="11" style="22" customWidth="1"/>
    <col min="3" max="3" width="12.125" style="22" customWidth="1"/>
    <col min="4" max="19" width="11" style="22" customWidth="1"/>
    <col min="20" max="26" width="9" style="1"/>
    <col min="27" max="28" width="9" style="7"/>
  </cols>
  <sheetData>
    <row r="1" spans="1:60">
      <c r="A1" s="125" t="s">
        <v>125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T1" s="20" t="s">
        <v>137</v>
      </c>
      <c r="AA1" s="20"/>
      <c r="AB1" s="20"/>
      <c r="AC1" s="20" t="s">
        <v>138</v>
      </c>
    </row>
    <row r="2" spans="1:60">
      <c r="I2" s="25"/>
      <c r="K2" s="25"/>
      <c r="L2" s="25" t="s">
        <v>91</v>
      </c>
      <c r="AA2" s="1"/>
      <c r="AB2" s="1"/>
      <c r="AC2" s="1"/>
      <c r="AI2" s="112"/>
      <c r="AJ2" s="112"/>
      <c r="AK2" s="112"/>
      <c r="AL2" s="112"/>
      <c r="AM2" s="112"/>
      <c r="AN2" s="112"/>
      <c r="AO2" s="112"/>
      <c r="AP2" s="112"/>
      <c r="AQ2" s="112"/>
      <c r="AR2" s="112"/>
      <c r="AS2" s="112"/>
      <c r="AT2" s="112"/>
      <c r="AU2" s="112"/>
      <c r="AV2" s="112"/>
      <c r="AW2" s="112"/>
      <c r="AX2" s="112"/>
      <c r="AY2" s="112"/>
      <c r="AZ2" s="112"/>
      <c r="BA2" s="112"/>
      <c r="BB2" s="112"/>
      <c r="BC2" s="112"/>
      <c r="BD2" s="112"/>
      <c r="BE2" s="112"/>
      <c r="BF2" s="112"/>
      <c r="BG2" s="112"/>
      <c r="BH2" s="112"/>
    </row>
    <row r="3" spans="1:60" ht="17.25" thickBot="1">
      <c r="A3" s="55"/>
      <c r="B3" s="26">
        <v>2007</v>
      </c>
      <c r="C3" s="26">
        <v>2008</v>
      </c>
      <c r="D3" s="27">
        <v>2009</v>
      </c>
      <c r="E3" s="27">
        <v>2010</v>
      </c>
      <c r="F3" s="27">
        <v>2011</v>
      </c>
      <c r="G3" s="28">
        <v>2012</v>
      </c>
      <c r="H3" s="28">
        <v>2013</v>
      </c>
      <c r="I3" s="28">
        <v>2014</v>
      </c>
      <c r="J3" s="28">
        <v>2015</v>
      </c>
      <c r="K3" s="28">
        <v>2016</v>
      </c>
      <c r="L3" s="28">
        <v>2017</v>
      </c>
      <c r="M3" s="28">
        <v>2018</v>
      </c>
      <c r="N3" s="28">
        <v>2019</v>
      </c>
      <c r="O3" s="28">
        <v>2020</v>
      </c>
      <c r="P3" s="28">
        <v>2021</v>
      </c>
      <c r="Q3" s="28">
        <v>2022</v>
      </c>
      <c r="R3" s="28">
        <v>2023</v>
      </c>
      <c r="S3" s="28">
        <v>2024</v>
      </c>
      <c r="Z3" s="69"/>
      <c r="AA3" s="69"/>
      <c r="AB3" s="69"/>
      <c r="AC3" s="69"/>
      <c r="AD3" s="69"/>
      <c r="AE3" s="70"/>
      <c r="AF3" s="70"/>
      <c r="AG3" s="70"/>
      <c r="AH3" s="70"/>
      <c r="AI3" s="70"/>
      <c r="AJ3" s="70"/>
      <c r="AK3" s="70"/>
      <c r="AL3" s="70"/>
      <c r="AM3" s="70"/>
      <c r="AN3" s="70"/>
      <c r="AO3" s="70"/>
      <c r="AP3" s="70"/>
      <c r="AQ3" s="70"/>
      <c r="AR3" s="70"/>
      <c r="AS3" s="70"/>
      <c r="AT3" s="112"/>
      <c r="AU3" s="112"/>
      <c r="AV3" s="112"/>
      <c r="AW3" s="112"/>
      <c r="AX3" s="112"/>
      <c r="AY3" s="112"/>
      <c r="AZ3" s="112"/>
      <c r="BA3" s="112"/>
      <c r="BB3" s="112"/>
      <c r="BC3" s="112"/>
      <c r="BD3" s="112"/>
      <c r="BE3" s="112"/>
      <c r="BF3" s="112"/>
      <c r="BG3" s="112"/>
      <c r="BH3" s="112"/>
    </row>
    <row r="4" spans="1:60">
      <c r="A4" s="53" t="s">
        <v>0</v>
      </c>
      <c r="B4" s="50">
        <v>10124305</v>
      </c>
      <c r="C4" s="89">
        <v>11403373</v>
      </c>
      <c r="D4" s="89">
        <v>22454539</v>
      </c>
      <c r="E4" s="89">
        <v>27026042</v>
      </c>
      <c r="F4" s="89">
        <v>28920780</v>
      </c>
      <c r="G4" s="89">
        <v>17618495</v>
      </c>
      <c r="H4" s="89">
        <v>18260301</v>
      </c>
      <c r="I4" s="89">
        <v>12919836</v>
      </c>
      <c r="J4" s="89">
        <v>11982654</v>
      </c>
      <c r="K4" s="89">
        <v>11336564</v>
      </c>
      <c r="L4" s="89">
        <v>11897236</v>
      </c>
      <c r="M4" s="89">
        <f>SUM(M5:M12)</f>
        <v>16344658</v>
      </c>
      <c r="N4" s="89">
        <f>SUM(N5:N12)</f>
        <v>16348842</v>
      </c>
      <c r="O4" s="89">
        <f>SUM(O5:O12)</f>
        <v>24397282</v>
      </c>
      <c r="P4" s="89">
        <f>SUM(P5:P12)</f>
        <v>20677768</v>
      </c>
      <c r="Q4" s="89">
        <f>SUM(Q5:Q12)</f>
        <v>20438197</v>
      </c>
      <c r="R4" s="89">
        <v>18381954</v>
      </c>
      <c r="S4" s="89">
        <v>16967826</v>
      </c>
      <c r="Z4" s="69"/>
      <c r="AA4" s="71"/>
      <c r="AB4" s="71">
        <v>2007</v>
      </c>
      <c r="AC4" s="71">
        <v>2008</v>
      </c>
      <c r="AD4" s="71">
        <v>2009</v>
      </c>
      <c r="AE4" s="71">
        <v>2010</v>
      </c>
      <c r="AF4" s="71">
        <v>2011</v>
      </c>
      <c r="AG4" s="71">
        <v>2012</v>
      </c>
      <c r="AH4" s="71">
        <v>2013</v>
      </c>
      <c r="AI4" s="71">
        <v>2014</v>
      </c>
      <c r="AJ4" s="71">
        <v>2015</v>
      </c>
      <c r="AK4" s="71">
        <v>2016</v>
      </c>
      <c r="AL4" s="71">
        <v>2017</v>
      </c>
      <c r="AM4" s="71">
        <v>2018</v>
      </c>
      <c r="AN4" s="71">
        <v>2019</v>
      </c>
      <c r="AO4" s="71">
        <v>2020</v>
      </c>
      <c r="AP4" s="71">
        <v>2021</v>
      </c>
      <c r="AQ4" s="71">
        <v>2022</v>
      </c>
      <c r="AR4" s="71">
        <v>2023</v>
      </c>
      <c r="AS4" s="71">
        <v>2024</v>
      </c>
      <c r="AT4" s="112"/>
      <c r="AU4" s="112"/>
      <c r="AV4" s="112"/>
      <c r="AW4" s="112"/>
      <c r="AX4" s="112"/>
      <c r="AY4" s="112"/>
      <c r="AZ4" s="112"/>
      <c r="BA4" s="112"/>
      <c r="BB4" s="112"/>
      <c r="BC4" s="112"/>
      <c r="BD4" s="112"/>
      <c r="BE4" s="112"/>
      <c r="BF4" s="112"/>
      <c r="BG4" s="112"/>
      <c r="BH4" s="112"/>
    </row>
    <row r="5" spans="1:60">
      <c r="A5" s="32" t="s">
        <v>49</v>
      </c>
      <c r="B5" s="64"/>
      <c r="C5" s="73">
        <v>490368</v>
      </c>
      <c r="D5" s="73">
        <v>595829</v>
      </c>
      <c r="E5" s="73">
        <v>589567</v>
      </c>
      <c r="F5" s="73">
        <v>931430</v>
      </c>
      <c r="G5" s="73">
        <v>613595</v>
      </c>
      <c r="H5" s="73">
        <v>1327894</v>
      </c>
      <c r="I5" s="73">
        <v>789594</v>
      </c>
      <c r="J5" s="73">
        <v>540794</v>
      </c>
      <c r="K5" s="73">
        <v>536119</v>
      </c>
      <c r="L5" s="73">
        <v>481902</v>
      </c>
      <c r="M5" s="73">
        <v>592575</v>
      </c>
      <c r="N5" s="73">
        <v>650764</v>
      </c>
      <c r="O5" s="73">
        <v>504062</v>
      </c>
      <c r="P5" s="73">
        <v>585126</v>
      </c>
      <c r="Q5" s="73">
        <v>357401</v>
      </c>
      <c r="R5" s="73">
        <v>594353</v>
      </c>
      <c r="S5" s="73">
        <v>480393</v>
      </c>
      <c r="Z5" s="116"/>
      <c r="AA5" s="72" t="s">
        <v>49</v>
      </c>
      <c r="AB5" s="14">
        <f t="shared" ref="AB5:AS12" si="0">B5/B$4*100</f>
        <v>0</v>
      </c>
      <c r="AC5" s="14">
        <f t="shared" si="0"/>
        <v>4.3002013527050282</v>
      </c>
      <c r="AD5" s="14">
        <f t="shared" si="0"/>
        <v>2.6534902364283677</v>
      </c>
      <c r="AE5" s="14">
        <f t="shared" si="0"/>
        <v>2.1814774061255435</v>
      </c>
      <c r="AF5" s="14">
        <f t="shared" si="0"/>
        <v>3.2206254464782766</v>
      </c>
      <c r="AG5" s="14">
        <f t="shared" si="0"/>
        <v>3.4826754498610697</v>
      </c>
      <c r="AH5" s="14">
        <f t="shared" si="0"/>
        <v>7.2720268959421865</v>
      </c>
      <c r="AI5" s="14">
        <f t="shared" si="0"/>
        <v>6.1114862448718386</v>
      </c>
      <c r="AJ5" s="14">
        <f t="shared" si="0"/>
        <v>4.5131404111309568</v>
      </c>
      <c r="AK5" s="14">
        <f t="shared" si="0"/>
        <v>4.7291136891213243</v>
      </c>
      <c r="AL5" s="14">
        <f t="shared" si="0"/>
        <v>4.0505374525646127</v>
      </c>
      <c r="AM5" s="14">
        <f t="shared" si="0"/>
        <v>3.6254964771976264</v>
      </c>
      <c r="AN5" s="14">
        <f t="shared" si="0"/>
        <v>3.9804898720043904</v>
      </c>
      <c r="AO5" s="14">
        <f t="shared" si="0"/>
        <v>2.0660580141673157</v>
      </c>
      <c r="AP5" s="14">
        <f t="shared" si="0"/>
        <v>2.8297348147053398</v>
      </c>
      <c r="AQ5" s="14">
        <f t="shared" si="0"/>
        <v>1.7486914330065415</v>
      </c>
      <c r="AR5" s="14">
        <f t="shared" si="0"/>
        <v>3.2333504914657056</v>
      </c>
      <c r="AS5" s="14">
        <f t="shared" si="0"/>
        <v>2.8311994712817068</v>
      </c>
      <c r="AT5" s="112"/>
      <c r="AU5" s="112"/>
      <c r="AV5" s="112"/>
      <c r="AW5" s="112"/>
      <c r="AX5" s="112"/>
      <c r="AY5" s="112"/>
      <c r="AZ5" s="112"/>
      <c r="BA5" s="112"/>
      <c r="BB5" s="112"/>
      <c r="BC5" s="112"/>
      <c r="BD5" s="112"/>
      <c r="BE5" s="112"/>
      <c r="BF5" s="112"/>
      <c r="BG5" s="112"/>
      <c r="BH5" s="112"/>
    </row>
    <row r="6" spans="1:60">
      <c r="A6" s="32" t="s">
        <v>50</v>
      </c>
      <c r="B6" s="51">
        <v>2664139</v>
      </c>
      <c r="C6" s="73">
        <v>3533663</v>
      </c>
      <c r="D6" s="73">
        <v>3870157</v>
      </c>
      <c r="E6" s="73">
        <v>5127265</v>
      </c>
      <c r="F6" s="73">
        <v>7795640</v>
      </c>
      <c r="G6" s="73">
        <v>6001852</v>
      </c>
      <c r="H6" s="73">
        <v>8619877</v>
      </c>
      <c r="I6" s="73">
        <v>6853820</v>
      </c>
      <c r="J6" s="73">
        <v>6134128</v>
      </c>
      <c r="K6" s="73">
        <v>4258890</v>
      </c>
      <c r="L6" s="73">
        <v>5088199</v>
      </c>
      <c r="M6" s="73">
        <v>5744696</v>
      </c>
      <c r="N6" s="73">
        <v>7137371</v>
      </c>
      <c r="O6" s="73">
        <v>5355871</v>
      </c>
      <c r="P6" s="73">
        <v>5787438</v>
      </c>
      <c r="Q6" s="73">
        <v>7109802</v>
      </c>
      <c r="R6" s="73">
        <v>8835093</v>
      </c>
      <c r="S6" s="73">
        <v>8517267</v>
      </c>
      <c r="Z6" s="116"/>
      <c r="AA6" s="72" t="s">
        <v>50</v>
      </c>
      <c r="AB6" s="14">
        <f t="shared" si="0"/>
        <v>26.314290215476522</v>
      </c>
      <c r="AC6" s="14">
        <f t="shared" si="0"/>
        <v>30.987875254102448</v>
      </c>
      <c r="AD6" s="14">
        <f t="shared" si="0"/>
        <v>17.235521958388901</v>
      </c>
      <c r="AE6" s="14">
        <f t="shared" si="0"/>
        <v>18.971571937910849</v>
      </c>
      <c r="AF6" s="14">
        <f t="shared" si="0"/>
        <v>26.955151278769108</v>
      </c>
      <c r="AG6" s="14">
        <f t="shared" si="0"/>
        <v>34.065633869408259</v>
      </c>
      <c r="AH6" s="14">
        <f t="shared" si="0"/>
        <v>47.205558112103404</v>
      </c>
      <c r="AI6" s="14">
        <f t="shared" si="0"/>
        <v>53.04881578992179</v>
      </c>
      <c r="AJ6" s="14">
        <f t="shared" si="0"/>
        <v>51.1917309804656</v>
      </c>
      <c r="AK6" s="14">
        <f t="shared" si="0"/>
        <v>37.567732162937553</v>
      </c>
      <c r="AL6" s="14">
        <f t="shared" si="0"/>
        <v>42.767908445289308</v>
      </c>
      <c r="AM6" s="14">
        <f t="shared" si="0"/>
        <v>35.147238932744877</v>
      </c>
      <c r="AN6" s="14">
        <f t="shared" si="0"/>
        <v>43.656737278395617</v>
      </c>
      <c r="AO6" s="14">
        <f t="shared" si="0"/>
        <v>21.952736374486307</v>
      </c>
      <c r="AP6" s="14">
        <f t="shared" si="0"/>
        <v>27.988697813032822</v>
      </c>
      <c r="AQ6" s="14">
        <f t="shared" si="0"/>
        <v>34.786835648956703</v>
      </c>
      <c r="AR6" s="14">
        <f t="shared" si="0"/>
        <v>48.063949023047279</v>
      </c>
      <c r="AS6" s="14">
        <f t="shared" si="0"/>
        <v>50.196572029911202</v>
      </c>
      <c r="AT6" s="112"/>
      <c r="AU6" s="112"/>
      <c r="AV6" s="112"/>
      <c r="AW6" s="112"/>
      <c r="AX6" s="112"/>
      <c r="AY6" s="112"/>
      <c r="AZ6" s="112"/>
      <c r="BA6" s="112"/>
      <c r="BB6" s="112"/>
      <c r="BC6" s="112"/>
      <c r="BD6" s="112"/>
      <c r="BE6" s="112"/>
      <c r="BF6" s="112"/>
      <c r="BG6" s="112"/>
      <c r="BH6" s="112"/>
    </row>
    <row r="7" spans="1:60">
      <c r="A7" s="32" t="s">
        <v>51</v>
      </c>
      <c r="B7" s="51">
        <v>7460166</v>
      </c>
      <c r="C7" s="73">
        <v>629580</v>
      </c>
      <c r="D7" s="73">
        <v>758037</v>
      </c>
      <c r="E7" s="73">
        <v>1227704</v>
      </c>
      <c r="F7" s="73">
        <v>1813743</v>
      </c>
      <c r="G7" s="73">
        <v>2985850</v>
      </c>
      <c r="H7" s="73">
        <v>4555667</v>
      </c>
      <c r="I7" s="73">
        <v>1881232</v>
      </c>
      <c r="J7" s="73">
        <v>2063651</v>
      </c>
      <c r="K7" s="73">
        <v>1935244</v>
      </c>
      <c r="L7" s="73">
        <v>1832899</v>
      </c>
      <c r="M7" s="73">
        <v>1968962</v>
      </c>
      <c r="N7" s="73">
        <v>2326727</v>
      </c>
      <c r="O7" s="73">
        <v>2789430</v>
      </c>
      <c r="P7" s="73">
        <v>2753350</v>
      </c>
      <c r="Q7" s="73">
        <v>2806166</v>
      </c>
      <c r="R7" s="73">
        <v>3148574</v>
      </c>
      <c r="S7" s="73">
        <v>2886089</v>
      </c>
      <c r="Z7" s="116"/>
      <c r="AA7" s="72" t="s">
        <v>51</v>
      </c>
      <c r="AB7" s="14">
        <f t="shared" si="0"/>
        <v>73.685709784523482</v>
      </c>
      <c r="AC7" s="14">
        <f t="shared" si="0"/>
        <v>5.5209980415443747</v>
      </c>
      <c r="AD7" s="14">
        <f t="shared" si="0"/>
        <v>3.3758742497452294</v>
      </c>
      <c r="AE7" s="14">
        <f t="shared" si="0"/>
        <v>4.5426703621640199</v>
      </c>
      <c r="AF7" s="14">
        <f t="shared" si="0"/>
        <v>6.271417990801079</v>
      </c>
      <c r="AG7" s="14">
        <f t="shared" si="0"/>
        <v>16.947247764352177</v>
      </c>
      <c r="AH7" s="14">
        <f t="shared" si="0"/>
        <v>24.948477026747806</v>
      </c>
      <c r="AI7" s="14">
        <f t="shared" si="0"/>
        <v>14.56080402258976</v>
      </c>
      <c r="AJ7" s="14">
        <f t="shared" si="0"/>
        <v>17.221986047498326</v>
      </c>
      <c r="AK7" s="14">
        <f t="shared" si="0"/>
        <v>17.070816166168161</v>
      </c>
      <c r="AL7" s="14">
        <f t="shared" si="0"/>
        <v>15.406090960959334</v>
      </c>
      <c r="AM7" s="14">
        <f t="shared" si="0"/>
        <v>12.046516972089597</v>
      </c>
      <c r="AN7" s="14">
        <f t="shared" si="0"/>
        <v>14.231754151150277</v>
      </c>
      <c r="AO7" s="14">
        <f t="shared" si="0"/>
        <v>11.433363765685046</v>
      </c>
      <c r="AP7" s="14">
        <f t="shared" si="0"/>
        <v>13.31550871448021</v>
      </c>
      <c r="AQ7" s="14">
        <f t="shared" si="0"/>
        <v>13.730007593135539</v>
      </c>
      <c r="AR7" s="14">
        <f t="shared" si="0"/>
        <v>17.128614292038812</v>
      </c>
      <c r="AS7" s="14">
        <f t="shared" si="0"/>
        <v>17.009185502020117</v>
      </c>
      <c r="AT7" s="112"/>
      <c r="AU7" s="112"/>
      <c r="AV7" s="112"/>
      <c r="AW7" s="112"/>
      <c r="AX7" s="112"/>
      <c r="AY7" s="112"/>
      <c r="AZ7" s="112"/>
      <c r="BA7" s="112"/>
      <c r="BB7" s="112"/>
      <c r="BC7" s="112"/>
      <c r="BD7" s="112"/>
      <c r="BE7" s="112"/>
      <c r="BF7" s="112"/>
      <c r="BG7" s="112"/>
      <c r="BH7" s="112"/>
    </row>
    <row r="8" spans="1:60">
      <c r="A8" s="32" t="s">
        <v>52</v>
      </c>
      <c r="B8" s="64"/>
      <c r="C8" s="73">
        <v>30583</v>
      </c>
      <c r="D8" s="73">
        <v>98512</v>
      </c>
      <c r="E8" s="73">
        <v>39431</v>
      </c>
      <c r="F8" s="73">
        <v>53495</v>
      </c>
      <c r="G8" s="73">
        <v>141184</v>
      </c>
      <c r="H8" s="73">
        <v>748451</v>
      </c>
      <c r="I8" s="73">
        <v>125463</v>
      </c>
      <c r="J8" s="73">
        <v>64214</v>
      </c>
      <c r="K8" s="73">
        <v>88386</v>
      </c>
      <c r="L8" s="73">
        <v>49335</v>
      </c>
      <c r="M8" s="73">
        <v>52615</v>
      </c>
      <c r="N8" s="73">
        <v>117929</v>
      </c>
      <c r="O8" s="73">
        <v>113215</v>
      </c>
      <c r="P8" s="73">
        <v>58904</v>
      </c>
      <c r="Q8" s="73">
        <v>83227</v>
      </c>
      <c r="R8" s="73">
        <v>149192</v>
      </c>
      <c r="S8" s="73">
        <v>138341</v>
      </c>
      <c r="Z8" s="116"/>
      <c r="AA8" s="72" t="s">
        <v>52</v>
      </c>
      <c r="AB8" s="14">
        <f t="shared" si="0"/>
        <v>0</v>
      </c>
      <c r="AC8" s="14">
        <f t="shared" si="0"/>
        <v>0.26819257775747579</v>
      </c>
      <c r="AD8" s="14">
        <f t="shared" si="0"/>
        <v>0.43871753501597166</v>
      </c>
      <c r="AE8" s="14">
        <f t="shared" si="0"/>
        <v>0.14590001747203679</v>
      </c>
      <c r="AF8" s="14">
        <f t="shared" si="0"/>
        <v>0.18497080645819372</v>
      </c>
      <c r="AG8" s="14">
        <f t="shared" si="0"/>
        <v>0.80133972850689006</v>
      </c>
      <c r="AH8" s="14">
        <f t="shared" si="0"/>
        <v>4.0987878567828639</v>
      </c>
      <c r="AI8" s="14">
        <f t="shared" si="0"/>
        <v>0.97108817789947166</v>
      </c>
      <c r="AJ8" s="14">
        <f t="shared" si="0"/>
        <v>0.53589129753725673</v>
      </c>
      <c r="AK8" s="14">
        <f t="shared" si="0"/>
        <v>0.77965422327258949</v>
      </c>
      <c r="AL8" s="14">
        <f t="shared" si="0"/>
        <v>0.41467614830873317</v>
      </c>
      <c r="AM8" s="14">
        <f t="shared" si="0"/>
        <v>0.32190945812387145</v>
      </c>
      <c r="AN8" s="14">
        <f t="shared" si="0"/>
        <v>0.72132937611116432</v>
      </c>
      <c r="AO8" s="14">
        <f t="shared" si="0"/>
        <v>0.46404759349832497</v>
      </c>
      <c r="AP8" s="14">
        <f t="shared" si="0"/>
        <v>0.28486633567027153</v>
      </c>
      <c r="AQ8" s="14">
        <f t="shared" si="0"/>
        <v>0.40721302373198576</v>
      </c>
      <c r="AR8" s="14">
        <f t="shared" si="0"/>
        <v>0.81162209414733599</v>
      </c>
      <c r="AS8" s="14">
        <f t="shared" si="0"/>
        <v>0.81531364124078132</v>
      </c>
      <c r="AT8" s="112"/>
      <c r="AU8" s="112"/>
      <c r="AV8" s="112"/>
      <c r="AW8" s="112"/>
      <c r="AX8" s="112"/>
      <c r="AY8" s="112"/>
      <c r="AZ8" s="112"/>
      <c r="BA8" s="112"/>
      <c r="BB8" s="112"/>
      <c r="BC8" s="112"/>
      <c r="BD8" s="112"/>
      <c r="BE8" s="112"/>
      <c r="BF8" s="112"/>
      <c r="BG8" s="112"/>
      <c r="BH8" s="112"/>
    </row>
    <row r="9" spans="1:60">
      <c r="A9" s="32" t="s">
        <v>53</v>
      </c>
      <c r="B9" s="64"/>
      <c r="C9" s="73">
        <v>103822</v>
      </c>
      <c r="D9" s="73">
        <v>212676</v>
      </c>
      <c r="E9" s="73">
        <v>210742</v>
      </c>
      <c r="F9" s="73">
        <v>295898</v>
      </c>
      <c r="G9" s="73">
        <v>350493</v>
      </c>
      <c r="H9" s="73">
        <v>234030</v>
      </c>
      <c r="I9" s="73">
        <v>325968</v>
      </c>
      <c r="J9" s="73">
        <v>148398</v>
      </c>
      <c r="K9" s="73">
        <v>130722</v>
      </c>
      <c r="L9" s="73">
        <v>106799</v>
      </c>
      <c r="M9" s="73">
        <v>134783</v>
      </c>
      <c r="N9" s="73">
        <v>317333</v>
      </c>
      <c r="O9" s="73">
        <v>267137</v>
      </c>
      <c r="P9" s="73">
        <v>388430</v>
      </c>
      <c r="Q9" s="73">
        <v>248868</v>
      </c>
      <c r="R9" s="73">
        <v>347339</v>
      </c>
      <c r="S9" s="73">
        <v>324267</v>
      </c>
      <c r="Z9" s="116"/>
      <c r="AA9" s="72" t="s">
        <v>53</v>
      </c>
      <c r="AB9" s="14">
        <f t="shared" si="0"/>
        <v>0</v>
      </c>
      <c r="AC9" s="14">
        <f t="shared" si="0"/>
        <v>0.91044991687985655</v>
      </c>
      <c r="AD9" s="14">
        <f t="shared" si="0"/>
        <v>0.94714035322657919</v>
      </c>
      <c r="AE9" s="14">
        <f t="shared" si="0"/>
        <v>0.77977381963663051</v>
      </c>
      <c r="AF9" s="14">
        <f t="shared" si="0"/>
        <v>1.0231328477309394</v>
      </c>
      <c r="AG9" s="14">
        <f t="shared" si="0"/>
        <v>1.9893469901941112</v>
      </c>
      <c r="AH9" s="14">
        <f t="shared" si="0"/>
        <v>1.2816327616943446</v>
      </c>
      <c r="AI9" s="14">
        <f t="shared" si="0"/>
        <v>2.5230041619723349</v>
      </c>
      <c r="AJ9" s="14">
        <f t="shared" si="0"/>
        <v>1.2384401652588817</v>
      </c>
      <c r="AK9" s="14">
        <f t="shared" si="0"/>
        <v>1.1531007102328361</v>
      </c>
      <c r="AL9" s="14">
        <f t="shared" si="0"/>
        <v>0.89767909117714395</v>
      </c>
      <c r="AM9" s="14">
        <f t="shared" si="0"/>
        <v>0.82463028593195398</v>
      </c>
      <c r="AN9" s="14">
        <f t="shared" si="0"/>
        <v>1.9410120912539248</v>
      </c>
      <c r="AO9" s="14">
        <f t="shared" si="0"/>
        <v>1.0949457402672971</v>
      </c>
      <c r="AP9" s="14">
        <f t="shared" si="0"/>
        <v>1.8784909473788465</v>
      </c>
      <c r="AQ9" s="14">
        <f t="shared" si="0"/>
        <v>1.2176612252049435</v>
      </c>
      <c r="AR9" s="14">
        <f t="shared" si="0"/>
        <v>1.8895651680991041</v>
      </c>
      <c r="AS9" s="14">
        <f t="shared" si="0"/>
        <v>1.9110698094145944</v>
      </c>
      <c r="AT9" s="112"/>
      <c r="AU9" s="112"/>
      <c r="AV9" s="112"/>
      <c r="AW9" s="112"/>
      <c r="AX9" s="112"/>
      <c r="AY9" s="112"/>
      <c r="AZ9" s="112"/>
      <c r="BA9" s="112"/>
      <c r="BB9" s="112"/>
      <c r="BC9" s="112"/>
      <c r="BD9" s="112"/>
      <c r="BE9" s="112"/>
      <c r="BF9" s="112"/>
      <c r="BG9" s="112"/>
      <c r="BH9" s="112"/>
    </row>
    <row r="10" spans="1:60">
      <c r="A10" s="32" t="s">
        <v>54</v>
      </c>
      <c r="B10" s="64"/>
      <c r="C10" s="73">
        <v>2824</v>
      </c>
      <c r="D10" s="73">
        <v>16032</v>
      </c>
      <c r="E10" s="73">
        <v>2925</v>
      </c>
      <c r="F10" s="73">
        <v>2115</v>
      </c>
      <c r="G10" s="73">
        <v>94426</v>
      </c>
      <c r="H10" s="73">
        <v>17053</v>
      </c>
      <c r="I10" s="73">
        <v>2844</v>
      </c>
      <c r="J10" s="73">
        <v>19145</v>
      </c>
      <c r="K10" s="73">
        <v>2173</v>
      </c>
      <c r="L10" s="73">
        <v>1061</v>
      </c>
      <c r="M10" s="73">
        <v>2852</v>
      </c>
      <c r="N10" s="73">
        <v>880</v>
      </c>
      <c r="O10" s="73">
        <v>3115</v>
      </c>
      <c r="P10" s="73">
        <v>1123</v>
      </c>
      <c r="Q10" s="73">
        <v>6561</v>
      </c>
      <c r="R10" s="73">
        <v>2137</v>
      </c>
      <c r="S10" s="73">
        <v>3279</v>
      </c>
      <c r="Z10" s="116"/>
      <c r="AA10" s="72" t="s">
        <v>54</v>
      </c>
      <c r="AB10" s="14">
        <f t="shared" si="0"/>
        <v>0</v>
      </c>
      <c r="AC10" s="14">
        <f t="shared" si="0"/>
        <v>2.4764602543475511E-2</v>
      </c>
      <c r="AD10" s="14">
        <f t="shared" si="0"/>
        <v>7.1397591373396713E-2</v>
      </c>
      <c r="AE10" s="14">
        <f t="shared" si="0"/>
        <v>1.0822894451211169E-2</v>
      </c>
      <c r="AF10" s="14">
        <f t="shared" si="0"/>
        <v>7.3130807675311667E-3</v>
      </c>
      <c r="AG10" s="14">
        <f t="shared" si="0"/>
        <v>0.53594816129300493</v>
      </c>
      <c r="AH10" s="14">
        <f t="shared" si="0"/>
        <v>9.3388383904515052E-2</v>
      </c>
      <c r="AI10" s="14">
        <f t="shared" si="0"/>
        <v>2.2012663318636553E-2</v>
      </c>
      <c r="AJ10" s="14">
        <f t="shared" si="0"/>
        <v>0.15977261798596537</v>
      </c>
      <c r="AK10" s="14">
        <f t="shared" si="0"/>
        <v>1.9168065385596553E-2</v>
      </c>
      <c r="AL10" s="14">
        <f t="shared" si="0"/>
        <v>8.9180377694449368E-3</v>
      </c>
      <c r="AM10" s="14">
        <f t="shared" si="0"/>
        <v>1.7449126191566688E-2</v>
      </c>
      <c r="AN10" s="14">
        <f t="shared" si="0"/>
        <v>5.3826442264228872E-3</v>
      </c>
      <c r="AO10" s="14">
        <f t="shared" si="0"/>
        <v>1.2767815693567833E-2</v>
      </c>
      <c r="AP10" s="14">
        <f t="shared" si="0"/>
        <v>5.430953669661058E-3</v>
      </c>
      <c r="AQ10" s="14">
        <f t="shared" si="0"/>
        <v>3.2101657499435984E-2</v>
      </c>
      <c r="AR10" s="14">
        <f t="shared" si="0"/>
        <v>1.162553230195223E-2</v>
      </c>
      <c r="AS10" s="14">
        <f t="shared" si="0"/>
        <v>1.9324809200660122E-2</v>
      </c>
      <c r="AT10" s="112"/>
      <c r="AU10" s="112"/>
      <c r="AV10" s="112"/>
      <c r="AW10" s="112"/>
      <c r="AX10" s="112"/>
      <c r="AY10" s="112"/>
      <c r="AZ10" s="112"/>
      <c r="BA10" s="112"/>
      <c r="BB10" s="112"/>
      <c r="BC10" s="112"/>
      <c r="BD10" s="112"/>
      <c r="BE10" s="112"/>
      <c r="BF10" s="112"/>
      <c r="BG10" s="112"/>
      <c r="BH10" s="112"/>
    </row>
    <row r="11" spans="1:60">
      <c r="A11" s="32" t="s">
        <v>55</v>
      </c>
      <c r="B11" s="64"/>
      <c r="C11" s="73">
        <v>360</v>
      </c>
      <c r="D11" s="73">
        <v>1671</v>
      </c>
      <c r="E11" s="73">
        <v>1420</v>
      </c>
      <c r="F11" s="73">
        <v>4693</v>
      </c>
      <c r="G11" s="73">
        <v>1273</v>
      </c>
      <c r="H11" s="73">
        <v>326</v>
      </c>
      <c r="I11" s="73">
        <v>0</v>
      </c>
      <c r="J11" s="73">
        <v>936</v>
      </c>
      <c r="K11" s="73">
        <v>0</v>
      </c>
      <c r="L11" s="73">
        <v>16</v>
      </c>
      <c r="M11" s="73">
        <v>23</v>
      </c>
      <c r="N11" s="73">
        <v>33</v>
      </c>
      <c r="O11" s="73">
        <v>4887</v>
      </c>
      <c r="P11" s="73">
        <v>0</v>
      </c>
      <c r="Q11" s="73">
        <v>205</v>
      </c>
      <c r="R11" s="73">
        <v>103</v>
      </c>
      <c r="S11" s="98">
        <v>161</v>
      </c>
      <c r="Z11" s="116"/>
      <c r="AA11" s="72" t="s">
        <v>55</v>
      </c>
      <c r="AB11" s="14">
        <f t="shared" si="0"/>
        <v>0</v>
      </c>
      <c r="AC11" s="14">
        <f t="shared" si="0"/>
        <v>3.1569606641824307E-3</v>
      </c>
      <c r="AD11" s="14">
        <f t="shared" si="0"/>
        <v>7.4417025439711768E-3</v>
      </c>
      <c r="AE11" s="14">
        <f t="shared" si="0"/>
        <v>5.2541914942631999E-3</v>
      </c>
      <c r="AF11" s="14">
        <f t="shared" si="0"/>
        <v>1.6227086544692085E-2</v>
      </c>
      <c r="AG11" s="14">
        <f t="shared" si="0"/>
        <v>7.2253617576302628E-3</v>
      </c>
      <c r="AH11" s="14">
        <f t="shared" si="0"/>
        <v>1.7852936816320825E-3</v>
      </c>
      <c r="AI11" s="14">
        <f t="shared" si="0"/>
        <v>0</v>
      </c>
      <c r="AJ11" s="14">
        <f t="shared" si="0"/>
        <v>7.8112912214606204E-3</v>
      </c>
      <c r="AK11" s="14">
        <f t="shared" si="0"/>
        <v>0</v>
      </c>
      <c r="AL11" s="14">
        <f t="shared" si="0"/>
        <v>1.3448501820086616E-4</v>
      </c>
      <c r="AM11" s="14">
        <f t="shared" si="0"/>
        <v>1.4071875960940878E-4</v>
      </c>
      <c r="AN11" s="14">
        <f t="shared" si="0"/>
        <v>2.0184915849085823E-4</v>
      </c>
      <c r="AO11" s="14">
        <f t="shared" si="0"/>
        <v>2.0030919837709792E-2</v>
      </c>
      <c r="AP11" s="14">
        <f t="shared" si="0"/>
        <v>0</v>
      </c>
      <c r="AQ11" s="14">
        <f t="shared" si="0"/>
        <v>1.0030238968730949E-3</v>
      </c>
      <c r="AR11" s="14">
        <f t="shared" si="0"/>
        <v>5.6033216055268115E-4</v>
      </c>
      <c r="AS11" s="14">
        <f t="shared" si="0"/>
        <v>9.4885461461002732E-4</v>
      </c>
      <c r="AT11" s="112"/>
      <c r="AU11" s="112"/>
      <c r="AV11" s="112"/>
      <c r="AW11" s="112"/>
      <c r="AX11" s="112"/>
      <c r="AY11" s="112"/>
      <c r="AZ11" s="112"/>
      <c r="BA11" s="112"/>
      <c r="BB11" s="112"/>
      <c r="BC11" s="112"/>
      <c r="BD11" s="112"/>
      <c r="BE11" s="112"/>
      <c r="BF11" s="112"/>
      <c r="BG11" s="112"/>
      <c r="BH11" s="112"/>
    </row>
    <row r="12" spans="1:60" ht="17.25" thickBot="1">
      <c r="A12" s="44" t="s">
        <v>48</v>
      </c>
      <c r="B12" s="65"/>
      <c r="C12" s="74">
        <v>6612173</v>
      </c>
      <c r="D12" s="74">
        <v>16901625</v>
      </c>
      <c r="E12" s="74">
        <v>19826988</v>
      </c>
      <c r="F12" s="74">
        <v>18023766</v>
      </c>
      <c r="G12" s="74">
        <v>7429822</v>
      </c>
      <c r="H12" s="74">
        <v>2757003</v>
      </c>
      <c r="I12" s="74">
        <v>2940915</v>
      </c>
      <c r="J12" s="74">
        <v>3011388</v>
      </c>
      <c r="K12" s="74">
        <v>4385030</v>
      </c>
      <c r="L12" s="74">
        <v>4337025</v>
      </c>
      <c r="M12" s="74">
        <v>7848152</v>
      </c>
      <c r="N12" s="74">
        <v>5797805</v>
      </c>
      <c r="O12" s="74">
        <v>15359565</v>
      </c>
      <c r="P12" s="74">
        <v>11103397</v>
      </c>
      <c r="Q12" s="74">
        <v>9825967</v>
      </c>
      <c r="R12" s="74">
        <v>5305163</v>
      </c>
      <c r="S12" s="74">
        <v>4618029</v>
      </c>
      <c r="Z12" s="116"/>
      <c r="AA12" s="72" t="s">
        <v>48</v>
      </c>
      <c r="AB12" s="14">
        <f t="shared" si="0"/>
        <v>0</v>
      </c>
      <c r="AC12" s="14">
        <f t="shared" si="0"/>
        <v>57.984361293803154</v>
      </c>
      <c r="AD12" s="14">
        <f t="shared" si="0"/>
        <v>75.270416373277584</v>
      </c>
      <c r="AE12" s="14">
        <f t="shared" si="0"/>
        <v>73.362529370745449</v>
      </c>
      <c r="AF12" s="14">
        <f t="shared" si="0"/>
        <v>62.321161462450178</v>
      </c>
      <c r="AG12" s="14">
        <f t="shared" si="0"/>
        <v>42.170582674626864</v>
      </c>
      <c r="AH12" s="14">
        <f t="shared" si="0"/>
        <v>15.09834366914324</v>
      </c>
      <c r="AI12" s="14">
        <f t="shared" si="0"/>
        <v>22.762788939426166</v>
      </c>
      <c r="AJ12" s="14">
        <f t="shared" si="0"/>
        <v>25.131227188901555</v>
      </c>
      <c r="AK12" s="14">
        <f t="shared" si="0"/>
        <v>38.680414982881942</v>
      </c>
      <c r="AL12" s="14">
        <f t="shared" si="0"/>
        <v>36.454055378913218</v>
      </c>
      <c r="AM12" s="14">
        <f t="shared" si="0"/>
        <v>48.016618028960899</v>
      </c>
      <c r="AN12" s="14">
        <f t="shared" si="0"/>
        <v>35.463092737699711</v>
      </c>
      <c r="AO12" s="14">
        <f t="shared" si="0"/>
        <v>62.956049776364431</v>
      </c>
      <c r="AP12" s="14">
        <f t="shared" si="0"/>
        <v>53.697270421062846</v>
      </c>
      <c r="AQ12" s="14">
        <f t="shared" si="0"/>
        <v>48.076486394567972</v>
      </c>
      <c r="AR12" s="14">
        <f t="shared" si="0"/>
        <v>28.860713066739258</v>
      </c>
      <c r="AS12" s="14">
        <f t="shared" si="0"/>
        <v>27.216385882316331</v>
      </c>
      <c r="AT12" s="112"/>
      <c r="AU12" s="112"/>
      <c r="AV12" s="112"/>
      <c r="AW12" s="112"/>
      <c r="AX12" s="112"/>
      <c r="AY12" s="112"/>
      <c r="AZ12" s="112"/>
      <c r="BA12" s="112"/>
      <c r="BB12" s="112"/>
      <c r="BC12" s="112"/>
      <c r="BD12" s="112"/>
      <c r="BE12" s="112"/>
      <c r="BF12" s="112"/>
      <c r="BG12" s="112"/>
      <c r="BH12" s="112"/>
    </row>
    <row r="13" spans="1:60">
      <c r="A13" s="39" t="s">
        <v>100</v>
      </c>
      <c r="Z13" s="15"/>
      <c r="AA13" s="69"/>
      <c r="AB13" s="69"/>
      <c r="AC13" s="70"/>
      <c r="AD13" s="70"/>
      <c r="AE13" s="70"/>
      <c r="AF13" s="70"/>
      <c r="AG13" s="70"/>
      <c r="AH13" s="70"/>
      <c r="AI13" s="70"/>
      <c r="AJ13" s="70"/>
      <c r="AK13" s="70"/>
      <c r="AL13" s="70"/>
      <c r="AM13" s="70"/>
      <c r="AN13" s="70"/>
      <c r="AO13" s="70"/>
      <c r="AP13" s="70"/>
      <c r="AQ13" s="70"/>
      <c r="AR13" s="70"/>
      <c r="AS13" s="70"/>
      <c r="AT13" s="112"/>
      <c r="AU13" s="112"/>
      <c r="AV13" s="112"/>
      <c r="AW13" s="112"/>
      <c r="AX13" s="112"/>
      <c r="AY13" s="112"/>
      <c r="AZ13" s="112"/>
      <c r="BA13" s="112"/>
      <c r="BB13" s="112"/>
      <c r="BC13" s="112"/>
      <c r="BD13" s="112"/>
      <c r="BE13" s="112"/>
      <c r="BF13" s="112"/>
      <c r="BG13" s="112"/>
      <c r="BH13" s="112"/>
    </row>
    <row r="14" spans="1:60">
      <c r="Z14" s="15"/>
      <c r="AA14" s="69"/>
      <c r="AB14" s="69"/>
      <c r="AC14" s="70"/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112"/>
      <c r="AU14" s="112"/>
      <c r="AV14" s="112"/>
      <c r="AW14" s="112"/>
      <c r="AX14" s="112"/>
      <c r="AY14" s="112"/>
      <c r="AZ14" s="112"/>
      <c r="BA14" s="112"/>
      <c r="BB14" s="112"/>
      <c r="BC14" s="112"/>
      <c r="BD14" s="112"/>
      <c r="BE14" s="112"/>
      <c r="BF14" s="112"/>
      <c r="BG14" s="112"/>
      <c r="BH14" s="112"/>
    </row>
    <row r="15" spans="1:60">
      <c r="A15" s="125" t="s">
        <v>149</v>
      </c>
      <c r="B15" s="125"/>
      <c r="C15" s="125"/>
      <c r="D15" s="125"/>
      <c r="E15" s="125"/>
      <c r="F15" s="125"/>
      <c r="G15" s="125"/>
      <c r="H15" s="125"/>
      <c r="I15" s="125"/>
      <c r="J15" s="125"/>
      <c r="K15" s="125"/>
      <c r="L15" s="125"/>
      <c r="M15" s="125"/>
      <c r="N15" s="125"/>
      <c r="O15" s="92"/>
      <c r="P15" s="93"/>
      <c r="Q15" s="96"/>
      <c r="R15" s="97"/>
      <c r="S15" s="124"/>
      <c r="Z15" s="15"/>
      <c r="AA15" s="69"/>
      <c r="AB15" s="69"/>
      <c r="AC15" s="12"/>
      <c r="AD15" s="12"/>
      <c r="AE15" s="12"/>
      <c r="AF15" s="12"/>
      <c r="AG15" s="12"/>
      <c r="AH15" s="12"/>
      <c r="AI15" s="70"/>
      <c r="AJ15" s="70"/>
      <c r="AK15" s="70"/>
      <c r="AL15" s="70"/>
      <c r="AM15" s="70"/>
      <c r="AN15" s="70"/>
      <c r="AO15" s="70"/>
      <c r="AP15" s="70"/>
      <c r="AQ15" s="70"/>
      <c r="AR15" s="70"/>
      <c r="AS15" s="70"/>
      <c r="AT15" s="112"/>
      <c r="AU15" s="112"/>
      <c r="AV15" s="112"/>
      <c r="AW15" s="112"/>
      <c r="AX15" s="112"/>
      <c r="AY15" s="112"/>
      <c r="AZ15" s="112"/>
      <c r="BA15" s="112"/>
      <c r="BB15" s="112"/>
      <c r="BC15" s="112"/>
      <c r="BD15" s="112"/>
      <c r="BE15" s="112"/>
      <c r="BF15" s="112"/>
      <c r="BG15" s="112"/>
      <c r="BH15" s="112"/>
    </row>
    <row r="16" spans="1:60">
      <c r="N16" s="25" t="s">
        <v>101</v>
      </c>
      <c r="O16" s="92"/>
      <c r="P16" s="93"/>
      <c r="Q16" s="96"/>
      <c r="R16" s="97"/>
      <c r="S16" s="124"/>
      <c r="T16" s="9"/>
      <c r="U16" s="9"/>
      <c r="V16" s="9"/>
      <c r="W16" s="9"/>
      <c r="X16" s="9"/>
      <c r="Y16" s="9"/>
      <c r="Z16" s="15"/>
      <c r="AA16" s="69"/>
      <c r="AB16" s="69"/>
      <c r="AC16" s="12"/>
      <c r="AD16" s="12"/>
      <c r="AE16" s="12"/>
      <c r="AF16" s="12"/>
      <c r="AG16" s="12"/>
      <c r="AH16" s="12"/>
      <c r="AI16" s="70"/>
      <c r="AJ16" s="70"/>
      <c r="AK16" s="70"/>
      <c r="AL16" s="70"/>
      <c r="AM16" s="70"/>
      <c r="AN16" s="70"/>
      <c r="AO16" s="70"/>
      <c r="AP16" s="70"/>
      <c r="AQ16" s="70"/>
      <c r="AR16" s="70"/>
      <c r="AS16" s="70"/>
      <c r="AT16" s="112"/>
      <c r="AU16" s="112"/>
      <c r="AV16" s="112"/>
      <c r="AW16" s="112"/>
      <c r="AX16" s="112"/>
      <c r="AY16" s="112"/>
      <c r="AZ16" s="112"/>
      <c r="BA16" s="112"/>
      <c r="BB16" s="112"/>
      <c r="BC16" s="112"/>
      <c r="BD16" s="112"/>
      <c r="BE16" s="112"/>
      <c r="BF16" s="112"/>
      <c r="BG16" s="112"/>
      <c r="BH16" s="112"/>
    </row>
    <row r="17" spans="1:60">
      <c r="A17" s="141"/>
      <c r="B17" s="137" t="s">
        <v>16</v>
      </c>
      <c r="C17" s="138" t="s">
        <v>17</v>
      </c>
      <c r="D17" s="139"/>
      <c r="E17" s="140"/>
      <c r="F17" s="27" t="s">
        <v>18</v>
      </c>
      <c r="G17" s="138" t="s">
        <v>20</v>
      </c>
      <c r="H17" s="139"/>
      <c r="I17" s="140"/>
      <c r="J17" s="27" t="s">
        <v>21</v>
      </c>
      <c r="K17" s="27" t="s">
        <v>23</v>
      </c>
      <c r="L17" s="27" t="s">
        <v>24</v>
      </c>
      <c r="M17" s="87" t="s">
        <v>119</v>
      </c>
      <c r="N17" s="28" t="s">
        <v>26</v>
      </c>
      <c r="O17" s="92"/>
      <c r="P17" s="93"/>
      <c r="Q17" s="96"/>
      <c r="R17" s="97"/>
      <c r="S17" s="124"/>
      <c r="T17" s="2"/>
      <c r="U17" s="2"/>
      <c r="V17" s="2"/>
      <c r="W17" s="2"/>
      <c r="X17" s="2"/>
      <c r="Y17" s="2"/>
      <c r="AI17" s="112"/>
      <c r="AJ17" s="112"/>
      <c r="AK17" s="112"/>
      <c r="AL17" s="112"/>
      <c r="AM17" s="112"/>
      <c r="AN17" s="112"/>
      <c r="AO17" s="112"/>
      <c r="AP17" s="112"/>
      <c r="AQ17" s="112"/>
      <c r="AR17" s="112"/>
      <c r="AS17" s="112"/>
      <c r="AT17" s="112"/>
      <c r="AU17" s="112"/>
      <c r="AV17" s="112"/>
      <c r="AW17" s="112"/>
      <c r="AX17" s="112"/>
      <c r="AY17" s="112"/>
      <c r="AZ17" s="112"/>
      <c r="BA17" s="112"/>
      <c r="BB17" s="112"/>
      <c r="BC17" s="112"/>
      <c r="BD17" s="112"/>
      <c r="BE17" s="112"/>
      <c r="BF17" s="112"/>
      <c r="BG17" s="112"/>
      <c r="BH17" s="112"/>
    </row>
    <row r="18" spans="1:60">
      <c r="A18" s="141"/>
      <c r="B18" s="137"/>
      <c r="C18" s="80" t="s">
        <v>131</v>
      </c>
      <c r="D18" s="40" t="s">
        <v>32</v>
      </c>
      <c r="E18" s="131" t="s">
        <v>28</v>
      </c>
      <c r="F18" s="27" t="s">
        <v>19</v>
      </c>
      <c r="G18" s="40" t="s">
        <v>29</v>
      </c>
      <c r="H18" s="40" t="s">
        <v>30</v>
      </c>
      <c r="I18" s="131" t="s">
        <v>28</v>
      </c>
      <c r="J18" s="27" t="s">
        <v>22</v>
      </c>
      <c r="K18" s="27" t="s">
        <v>1</v>
      </c>
      <c r="L18" s="27" t="s">
        <v>25</v>
      </c>
      <c r="M18" s="81" t="s">
        <v>120</v>
      </c>
      <c r="N18" s="28" t="s">
        <v>27</v>
      </c>
      <c r="O18" s="92"/>
      <c r="P18" s="93"/>
      <c r="Q18" s="96"/>
      <c r="R18" s="97"/>
      <c r="S18" s="124"/>
      <c r="T18" s="16"/>
      <c r="U18" s="16"/>
      <c r="V18" s="16"/>
      <c r="W18" s="16"/>
      <c r="X18" s="16"/>
      <c r="AI18" s="112"/>
      <c r="AJ18" s="112"/>
      <c r="AK18" s="112"/>
      <c r="AL18" s="112"/>
      <c r="AM18" s="112"/>
      <c r="AN18" s="112"/>
      <c r="AO18" s="112"/>
      <c r="AP18" s="112"/>
      <c r="AQ18" s="112"/>
      <c r="AR18" s="112"/>
      <c r="AS18" s="112"/>
      <c r="AT18" s="112"/>
      <c r="AU18" s="112"/>
      <c r="AV18" s="112"/>
      <c r="AW18" s="112"/>
      <c r="AX18" s="112"/>
      <c r="AY18" s="112"/>
      <c r="AZ18" s="112"/>
      <c r="BA18" s="112"/>
      <c r="BB18" s="112"/>
      <c r="BC18" s="112"/>
      <c r="BD18" s="112"/>
      <c r="BE18" s="112"/>
      <c r="BF18" s="112"/>
      <c r="BG18" s="112"/>
      <c r="BH18" s="112"/>
    </row>
    <row r="19" spans="1:60" ht="17.25" thickBot="1">
      <c r="A19" s="141"/>
      <c r="B19" s="137"/>
      <c r="C19" s="81" t="s">
        <v>94</v>
      </c>
      <c r="D19" s="27" t="s">
        <v>1</v>
      </c>
      <c r="E19" s="134"/>
      <c r="F19" s="41"/>
      <c r="G19" s="27" t="s">
        <v>1</v>
      </c>
      <c r="H19" s="27" t="s">
        <v>1</v>
      </c>
      <c r="I19" s="134"/>
      <c r="J19" s="41"/>
      <c r="K19" s="41"/>
      <c r="L19" s="41"/>
      <c r="M19" s="81" t="s">
        <v>121</v>
      </c>
      <c r="N19" s="42"/>
      <c r="O19" s="92"/>
      <c r="P19" s="93"/>
      <c r="Q19" s="96"/>
      <c r="R19" s="97"/>
      <c r="S19" s="124"/>
      <c r="T19" s="3"/>
      <c r="U19" s="3"/>
      <c r="V19" s="3"/>
      <c r="W19" s="3"/>
      <c r="X19" s="3"/>
      <c r="AI19" s="112"/>
      <c r="AJ19" s="112"/>
      <c r="AK19" s="112"/>
      <c r="AL19" s="112"/>
      <c r="AM19" s="112"/>
      <c r="AN19" s="112"/>
      <c r="AO19" s="112"/>
      <c r="AP19" s="112"/>
      <c r="AQ19" s="112"/>
      <c r="AR19" s="112"/>
      <c r="AS19" s="112"/>
      <c r="AT19" s="112"/>
      <c r="AU19" s="112"/>
      <c r="AV19" s="112"/>
      <c r="AW19" s="112"/>
      <c r="AX19" s="112"/>
      <c r="AY19" s="112"/>
      <c r="AZ19" s="112"/>
      <c r="BA19" s="112"/>
      <c r="BB19" s="112"/>
      <c r="BC19" s="112"/>
      <c r="BD19" s="112"/>
      <c r="BE19" s="112"/>
      <c r="BF19" s="112"/>
      <c r="BG19" s="112"/>
      <c r="BH19" s="112"/>
    </row>
    <row r="20" spans="1:60">
      <c r="A20" s="53" t="s">
        <v>0</v>
      </c>
      <c r="B20" s="89">
        <v>16967826</v>
      </c>
      <c r="C20" s="89">
        <v>428</v>
      </c>
      <c r="D20" s="89">
        <v>620704</v>
      </c>
      <c r="E20" s="89">
        <v>621132</v>
      </c>
      <c r="F20" s="89">
        <v>13560353</v>
      </c>
      <c r="G20" s="89">
        <v>791763</v>
      </c>
      <c r="H20" s="89">
        <v>102131</v>
      </c>
      <c r="I20" s="89">
        <v>893894</v>
      </c>
      <c r="J20" s="89">
        <v>108301</v>
      </c>
      <c r="K20" s="89">
        <v>327005</v>
      </c>
      <c r="L20" s="89">
        <v>362440</v>
      </c>
      <c r="M20" s="89">
        <v>67458</v>
      </c>
      <c r="N20" s="89">
        <v>1027243</v>
      </c>
      <c r="O20" s="92"/>
      <c r="P20" s="93"/>
      <c r="Q20" s="96"/>
      <c r="R20" s="97"/>
      <c r="S20" s="124"/>
      <c r="AI20" s="112"/>
      <c r="AJ20" s="112"/>
      <c r="AK20" s="112"/>
      <c r="AL20" s="112"/>
      <c r="AM20" s="112"/>
      <c r="AN20" s="112"/>
      <c r="AO20" s="112"/>
      <c r="AP20" s="112"/>
      <c r="AQ20" s="112"/>
      <c r="AR20" s="112"/>
      <c r="AS20" s="112"/>
      <c r="AT20" s="112"/>
      <c r="AU20" s="112"/>
      <c r="AV20" s="112"/>
      <c r="AW20" s="112"/>
      <c r="AX20" s="112"/>
      <c r="AY20" s="112"/>
      <c r="AZ20" s="112"/>
      <c r="BA20" s="112"/>
      <c r="BB20" s="112"/>
      <c r="BC20" s="112"/>
      <c r="BD20" s="112"/>
      <c r="BE20" s="112"/>
      <c r="BF20" s="112"/>
      <c r="BG20" s="112"/>
      <c r="BH20" s="112"/>
    </row>
    <row r="21" spans="1:60">
      <c r="A21" s="32" t="s">
        <v>49</v>
      </c>
      <c r="B21" s="73">
        <v>480393</v>
      </c>
      <c r="C21" s="73">
        <v>0</v>
      </c>
      <c r="D21" s="73">
        <v>43630</v>
      </c>
      <c r="E21" s="73">
        <v>43630</v>
      </c>
      <c r="F21" s="73">
        <v>178467</v>
      </c>
      <c r="G21" s="73">
        <v>60</v>
      </c>
      <c r="H21" s="73">
        <v>4279</v>
      </c>
      <c r="I21" s="73">
        <v>4339</v>
      </c>
      <c r="J21" s="73">
        <v>17325</v>
      </c>
      <c r="K21" s="73">
        <v>38251</v>
      </c>
      <c r="L21" s="73">
        <v>161102</v>
      </c>
      <c r="M21" s="73">
        <v>3123</v>
      </c>
      <c r="N21" s="73">
        <v>34156</v>
      </c>
      <c r="O21" s="92"/>
      <c r="P21" s="93"/>
      <c r="Q21" s="96"/>
      <c r="R21" s="97"/>
      <c r="S21" s="124"/>
      <c r="AI21" s="112"/>
      <c r="AJ21" s="112"/>
      <c r="AK21" s="112"/>
      <c r="AL21" s="112"/>
      <c r="AM21" s="112"/>
      <c r="AN21" s="112"/>
      <c r="AO21" s="112"/>
      <c r="AP21" s="112"/>
      <c r="AQ21" s="112"/>
      <c r="AR21" s="112"/>
      <c r="AS21" s="112"/>
      <c r="AT21" s="112"/>
      <c r="AU21" s="112"/>
      <c r="AV21" s="112"/>
      <c r="AW21" s="112"/>
      <c r="AX21" s="112"/>
      <c r="AY21" s="112"/>
      <c r="AZ21" s="112"/>
      <c r="BA21" s="112"/>
      <c r="BB21" s="112"/>
      <c r="BC21" s="112"/>
      <c r="BD21" s="112"/>
      <c r="BE21" s="112"/>
      <c r="BF21" s="112"/>
      <c r="BG21" s="112"/>
      <c r="BH21" s="112"/>
    </row>
    <row r="22" spans="1:60">
      <c r="A22" s="32" t="s">
        <v>50</v>
      </c>
      <c r="B22" s="73">
        <v>8517267</v>
      </c>
      <c r="C22" s="73">
        <v>179</v>
      </c>
      <c r="D22" s="73">
        <v>298988</v>
      </c>
      <c r="E22" s="73">
        <v>299167</v>
      </c>
      <c r="F22" s="73">
        <v>6361686</v>
      </c>
      <c r="G22" s="73">
        <v>789790</v>
      </c>
      <c r="H22" s="73">
        <v>73339</v>
      </c>
      <c r="I22" s="73">
        <v>863129</v>
      </c>
      <c r="J22" s="73">
        <v>42276</v>
      </c>
      <c r="K22" s="73">
        <v>213020</v>
      </c>
      <c r="L22" s="73">
        <v>84031</v>
      </c>
      <c r="M22" s="73">
        <v>39678</v>
      </c>
      <c r="N22" s="73">
        <v>614280</v>
      </c>
      <c r="O22" s="92"/>
      <c r="P22" s="93"/>
      <c r="Q22" s="96"/>
      <c r="R22" s="97"/>
      <c r="S22" s="124"/>
      <c r="AI22" s="112"/>
      <c r="AJ22" s="112"/>
      <c r="AK22" s="112"/>
      <c r="AL22" s="112"/>
      <c r="AM22" s="112"/>
      <c r="AN22" s="112"/>
      <c r="AO22" s="112"/>
      <c r="AP22" s="112"/>
      <c r="AQ22" s="112"/>
      <c r="AR22" s="112"/>
      <c r="AS22" s="112"/>
      <c r="AT22" s="112"/>
      <c r="AU22" s="112"/>
      <c r="AV22" s="112"/>
      <c r="AW22" s="112"/>
      <c r="AX22" s="112"/>
      <c r="AY22" s="112"/>
      <c r="AZ22" s="112"/>
      <c r="BA22" s="112"/>
      <c r="BB22" s="112"/>
      <c r="BC22" s="112"/>
      <c r="BD22" s="112"/>
      <c r="BE22" s="112"/>
      <c r="BF22" s="112"/>
      <c r="BG22" s="112"/>
      <c r="BH22" s="112"/>
    </row>
    <row r="23" spans="1:60">
      <c r="A23" s="32" t="s">
        <v>51</v>
      </c>
      <c r="B23" s="73">
        <v>2886089</v>
      </c>
      <c r="C23" s="73">
        <v>87</v>
      </c>
      <c r="D23" s="73">
        <v>257442</v>
      </c>
      <c r="E23" s="73">
        <v>257529</v>
      </c>
      <c r="F23" s="73">
        <v>2320434</v>
      </c>
      <c r="G23" s="73">
        <v>1065</v>
      </c>
      <c r="H23" s="73">
        <v>4017</v>
      </c>
      <c r="I23" s="73">
        <v>5082</v>
      </c>
      <c r="J23" s="73">
        <v>17985</v>
      </c>
      <c r="K23" s="73">
        <v>35253</v>
      </c>
      <c r="L23" s="73">
        <v>49229</v>
      </c>
      <c r="M23" s="73">
        <v>4503</v>
      </c>
      <c r="N23" s="73">
        <v>196074</v>
      </c>
      <c r="O23" s="94"/>
      <c r="P23" s="94"/>
      <c r="Q23" s="94"/>
      <c r="R23" s="94"/>
      <c r="S23" s="94"/>
      <c r="T23" s="5"/>
      <c r="U23" s="5"/>
      <c r="V23" s="5"/>
      <c r="W23" s="5"/>
      <c r="X23" s="5"/>
      <c r="Y23" s="5"/>
    </row>
    <row r="24" spans="1:60">
      <c r="A24" s="32" t="s">
        <v>52</v>
      </c>
      <c r="B24" s="73">
        <v>138341</v>
      </c>
      <c r="C24" s="73">
        <v>162</v>
      </c>
      <c r="D24" s="73">
        <v>3840</v>
      </c>
      <c r="E24" s="73">
        <v>4002</v>
      </c>
      <c r="F24" s="73">
        <v>30931</v>
      </c>
      <c r="G24" s="73">
        <v>755</v>
      </c>
      <c r="H24" s="73">
        <v>12175</v>
      </c>
      <c r="I24" s="73">
        <v>12930</v>
      </c>
      <c r="J24" s="73">
        <v>18078</v>
      </c>
      <c r="K24" s="73">
        <v>2136</v>
      </c>
      <c r="L24" s="73">
        <v>2577</v>
      </c>
      <c r="M24" s="73">
        <v>1836</v>
      </c>
      <c r="N24" s="73">
        <v>65851</v>
      </c>
      <c r="O24" s="94"/>
      <c r="P24" s="94"/>
      <c r="Q24" s="94"/>
      <c r="R24" s="94"/>
      <c r="S24" s="94"/>
      <c r="T24" s="16"/>
      <c r="U24" s="16"/>
      <c r="V24" s="16"/>
      <c r="W24" s="16"/>
      <c r="X24" s="16"/>
      <c r="Y24" s="16"/>
    </row>
    <row r="25" spans="1:60">
      <c r="A25" s="32" t="s">
        <v>53</v>
      </c>
      <c r="B25" s="73">
        <v>324267</v>
      </c>
      <c r="C25" s="73">
        <v>0</v>
      </c>
      <c r="D25" s="73">
        <v>4301</v>
      </c>
      <c r="E25" s="73">
        <v>4301</v>
      </c>
      <c r="F25" s="73">
        <v>146485</v>
      </c>
      <c r="G25" s="73">
        <v>93</v>
      </c>
      <c r="H25" s="73">
        <v>421</v>
      </c>
      <c r="I25" s="73">
        <v>514</v>
      </c>
      <c r="J25" s="73">
        <v>11375</v>
      </c>
      <c r="K25" s="73">
        <v>11123</v>
      </c>
      <c r="L25" s="73">
        <v>55354</v>
      </c>
      <c r="M25" s="73">
        <v>1006</v>
      </c>
      <c r="N25" s="73">
        <v>94109</v>
      </c>
      <c r="O25" s="94"/>
      <c r="P25" s="94"/>
      <c r="Q25" s="94"/>
      <c r="R25" s="94"/>
      <c r="S25" s="94"/>
      <c r="T25" s="16"/>
      <c r="U25" s="16"/>
      <c r="V25" s="16"/>
      <c r="W25" s="16"/>
      <c r="X25" s="16"/>
      <c r="Y25" s="16"/>
    </row>
    <row r="26" spans="1:60">
      <c r="A26" s="32" t="s">
        <v>54</v>
      </c>
      <c r="B26" s="73">
        <v>3279</v>
      </c>
      <c r="C26" s="73">
        <v>0</v>
      </c>
      <c r="D26" s="73">
        <v>0</v>
      </c>
      <c r="E26" s="73">
        <v>0</v>
      </c>
      <c r="F26" s="73">
        <v>2638</v>
      </c>
      <c r="G26" s="73">
        <v>0</v>
      </c>
      <c r="H26" s="73">
        <v>0</v>
      </c>
      <c r="I26" s="73">
        <v>0</v>
      </c>
      <c r="J26" s="73">
        <v>0</v>
      </c>
      <c r="K26" s="73">
        <v>454</v>
      </c>
      <c r="L26" s="73">
        <v>187</v>
      </c>
      <c r="M26" s="73">
        <v>0</v>
      </c>
      <c r="N26" s="73">
        <v>0</v>
      </c>
      <c r="O26" s="94"/>
      <c r="P26" s="94"/>
      <c r="Q26" s="94"/>
      <c r="R26" s="94"/>
      <c r="S26" s="94"/>
      <c r="T26" s="16"/>
      <c r="U26" s="16"/>
      <c r="V26" s="16"/>
      <c r="W26" s="16"/>
      <c r="X26" s="16"/>
      <c r="Y26" s="16"/>
    </row>
    <row r="27" spans="1:60" s="68" customFormat="1">
      <c r="A27" s="95" t="s">
        <v>55</v>
      </c>
      <c r="B27" s="98">
        <v>161</v>
      </c>
      <c r="C27" s="98">
        <v>0</v>
      </c>
      <c r="D27" s="98">
        <v>0</v>
      </c>
      <c r="E27" s="98">
        <v>0</v>
      </c>
      <c r="F27" s="98">
        <v>0</v>
      </c>
      <c r="G27" s="98">
        <v>0</v>
      </c>
      <c r="H27" s="98">
        <v>0</v>
      </c>
      <c r="I27" s="98">
        <v>0</v>
      </c>
      <c r="J27" s="98">
        <v>0</v>
      </c>
      <c r="K27" s="98">
        <v>161</v>
      </c>
      <c r="L27" s="98">
        <v>0</v>
      </c>
      <c r="M27" s="98">
        <v>0</v>
      </c>
      <c r="N27" s="98">
        <v>0</v>
      </c>
      <c r="O27" s="94"/>
      <c r="P27" s="94"/>
      <c r="Q27" s="94"/>
      <c r="R27" s="94"/>
      <c r="S27" s="94"/>
      <c r="T27" s="16"/>
      <c r="U27" s="16"/>
      <c r="V27" s="16"/>
      <c r="W27" s="16"/>
      <c r="X27" s="16"/>
      <c r="Y27" s="16"/>
      <c r="Z27" s="1"/>
      <c r="AA27" s="7"/>
      <c r="AB27" s="7"/>
    </row>
    <row r="28" spans="1:60" ht="17.25" thickBot="1">
      <c r="A28" s="44" t="s">
        <v>48</v>
      </c>
      <c r="B28" s="74">
        <v>4618029</v>
      </c>
      <c r="C28" s="74">
        <v>0</v>
      </c>
      <c r="D28" s="74">
        <v>12503</v>
      </c>
      <c r="E28" s="74">
        <v>12503</v>
      </c>
      <c r="F28" s="74">
        <v>4519712</v>
      </c>
      <c r="G28" s="74">
        <v>0</v>
      </c>
      <c r="H28" s="74">
        <v>7900</v>
      </c>
      <c r="I28" s="74">
        <v>7900</v>
      </c>
      <c r="J28" s="74">
        <v>1262</v>
      </c>
      <c r="K28" s="74">
        <v>26607</v>
      </c>
      <c r="L28" s="74">
        <v>9960</v>
      </c>
      <c r="M28" s="74">
        <v>17312</v>
      </c>
      <c r="N28" s="74">
        <v>22773</v>
      </c>
      <c r="O28" s="94"/>
      <c r="P28" s="94"/>
      <c r="Q28" s="94"/>
      <c r="R28" s="94"/>
      <c r="S28" s="94"/>
      <c r="T28" s="16"/>
      <c r="U28" s="16"/>
      <c r="V28" s="16"/>
      <c r="W28" s="16"/>
      <c r="X28" s="16"/>
      <c r="Y28" s="16"/>
    </row>
    <row r="29" spans="1:60">
      <c r="A29" s="39" t="s">
        <v>100</v>
      </c>
      <c r="T29" s="3"/>
      <c r="U29" s="3"/>
      <c r="V29" s="3"/>
      <c r="W29" s="3"/>
      <c r="X29" s="3"/>
      <c r="Y29" s="3"/>
    </row>
    <row r="30" spans="1:60">
      <c r="A30" s="1"/>
      <c r="B30" s="8"/>
      <c r="C30" s="8"/>
      <c r="D30" s="8"/>
      <c r="E30" s="8"/>
      <c r="F30" s="8"/>
      <c r="G30" s="8"/>
      <c r="H30" s="1"/>
      <c r="I30" s="7"/>
      <c r="J30" s="7"/>
      <c r="K30"/>
      <c r="L30"/>
      <c r="M30" s="68"/>
      <c r="N30"/>
      <c r="O30" s="68"/>
      <c r="P30" s="68"/>
      <c r="Q30" s="68"/>
      <c r="R30" s="68"/>
      <c r="S30" s="68"/>
      <c r="T30"/>
      <c r="U30"/>
      <c r="V30"/>
      <c r="W30"/>
      <c r="X30"/>
      <c r="Y30"/>
      <c r="Z30"/>
      <c r="AA30"/>
      <c r="AB30"/>
    </row>
    <row r="31" spans="1:60">
      <c r="A31" s="68"/>
      <c r="B31" s="68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/>
      <c r="U31"/>
      <c r="V31"/>
      <c r="W31"/>
      <c r="X31"/>
      <c r="Y31"/>
      <c r="Z31"/>
      <c r="AA31"/>
      <c r="AB31"/>
    </row>
    <row r="32" spans="1:60">
      <c r="A32" s="68"/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68"/>
      <c r="T32"/>
      <c r="U32"/>
      <c r="V32"/>
      <c r="W32"/>
      <c r="X32"/>
      <c r="Y32"/>
      <c r="Z32"/>
      <c r="AA32"/>
      <c r="AB32"/>
    </row>
    <row r="33" spans="1:28">
      <c r="A33" s="68"/>
      <c r="B33" s="68"/>
      <c r="C33" s="68"/>
      <c r="D33" s="68"/>
      <c r="E33" s="68"/>
      <c r="F33" s="68"/>
      <c r="G33" s="68"/>
      <c r="H33" s="68"/>
      <c r="I33" s="68"/>
      <c r="J33" s="68"/>
      <c r="K33" s="68"/>
      <c r="L33" s="68"/>
      <c r="M33" s="68"/>
      <c r="N33" s="68"/>
      <c r="O33" s="68"/>
      <c r="P33" s="68"/>
      <c r="Q33" s="68"/>
      <c r="R33" s="68"/>
      <c r="S33" s="68"/>
      <c r="T33"/>
      <c r="U33"/>
      <c r="V33"/>
      <c r="W33"/>
      <c r="X33"/>
      <c r="Y33"/>
      <c r="Z33"/>
      <c r="AA33"/>
      <c r="AB33"/>
    </row>
    <row r="34" spans="1:28">
      <c r="A34" s="68"/>
      <c r="B34" s="68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/>
      <c r="U34"/>
      <c r="V34"/>
      <c r="W34"/>
      <c r="X34"/>
      <c r="Y34"/>
      <c r="Z34"/>
      <c r="AA34"/>
      <c r="AB34"/>
    </row>
    <row r="35" spans="1:28">
      <c r="A35" s="68"/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/>
      <c r="U35"/>
      <c r="V35"/>
      <c r="W35"/>
      <c r="X35"/>
      <c r="Y35"/>
      <c r="Z35"/>
      <c r="AA35"/>
      <c r="AB35"/>
    </row>
    <row r="36" spans="1:28">
      <c r="A36" s="68"/>
      <c r="B36" s="68"/>
      <c r="C36" s="68"/>
      <c r="D36" s="68"/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8"/>
      <c r="Q36" s="68"/>
      <c r="R36" s="68"/>
      <c r="S36" s="68"/>
      <c r="T36"/>
      <c r="U36"/>
      <c r="V36"/>
      <c r="W36"/>
      <c r="X36"/>
      <c r="Y36"/>
      <c r="Z36"/>
      <c r="AA36"/>
      <c r="AB36"/>
    </row>
    <row r="37" spans="1:28">
      <c r="A37" s="68"/>
      <c r="B37" s="68"/>
      <c r="C37" s="68"/>
      <c r="D37" s="68"/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  <c r="R37" s="68"/>
      <c r="S37" s="68"/>
      <c r="T37"/>
      <c r="U37"/>
      <c r="V37"/>
      <c r="W37"/>
      <c r="X37"/>
      <c r="Y37"/>
      <c r="Z37"/>
      <c r="AA37"/>
      <c r="AB37"/>
    </row>
    <row r="38" spans="1:28">
      <c r="A38" s="68"/>
      <c r="B38" s="68"/>
      <c r="C38" s="68"/>
      <c r="D38" s="68"/>
      <c r="E38" s="68"/>
      <c r="F38" s="68"/>
      <c r="G38" s="68"/>
      <c r="H38" s="68"/>
      <c r="I38" s="68"/>
      <c r="J38" s="68"/>
      <c r="K38" s="68"/>
      <c r="L38" s="68"/>
      <c r="M38" s="68"/>
      <c r="N38" s="68"/>
      <c r="O38" s="68"/>
      <c r="P38" s="68"/>
      <c r="Q38" s="68"/>
      <c r="R38" s="68"/>
      <c r="S38" s="68"/>
      <c r="T38"/>
      <c r="U38"/>
      <c r="V38"/>
      <c r="W38"/>
      <c r="X38"/>
      <c r="Y38"/>
      <c r="Z38"/>
      <c r="AA38"/>
      <c r="AB38"/>
    </row>
    <row r="39" spans="1:28">
      <c r="A39" s="68"/>
      <c r="B39" s="68"/>
      <c r="C39" s="68"/>
      <c r="D39" s="68"/>
      <c r="E39" s="68"/>
      <c r="F39" s="68"/>
      <c r="G39" s="68"/>
      <c r="H39" s="68"/>
      <c r="I39" s="68"/>
      <c r="J39" s="68"/>
      <c r="K39" s="68"/>
      <c r="L39" s="68"/>
      <c r="M39" s="68"/>
      <c r="N39" s="68"/>
      <c r="O39" s="68"/>
      <c r="P39" s="68"/>
      <c r="Q39" s="68"/>
      <c r="R39" s="68"/>
      <c r="S39" s="68"/>
      <c r="T39"/>
      <c r="U39"/>
      <c r="V39"/>
      <c r="W39"/>
      <c r="X39"/>
      <c r="Y39"/>
      <c r="Z39"/>
      <c r="AA39"/>
      <c r="AB39"/>
    </row>
    <row r="40" spans="1:28">
      <c r="A40" s="68"/>
      <c r="B40" s="68"/>
      <c r="C40" s="68"/>
      <c r="D40" s="68"/>
      <c r="E40" s="68"/>
      <c r="F40" s="68"/>
      <c r="G40" s="68"/>
      <c r="H40" s="68"/>
      <c r="I40" s="68"/>
      <c r="J40" s="68"/>
      <c r="K40" s="68"/>
      <c r="L40" s="68"/>
      <c r="M40" s="68"/>
      <c r="N40" s="68"/>
      <c r="O40" s="68"/>
      <c r="P40" s="68"/>
      <c r="Q40" s="68"/>
      <c r="R40" s="68"/>
      <c r="S40" s="68"/>
    </row>
    <row r="41" spans="1:28">
      <c r="A41" s="68"/>
      <c r="B41" s="68"/>
      <c r="C41" s="68"/>
      <c r="D41" s="68"/>
      <c r="E41" s="68"/>
      <c r="F41" s="68"/>
      <c r="G41" s="68"/>
      <c r="H41" s="68"/>
      <c r="I41" s="68"/>
      <c r="J41" s="68"/>
      <c r="K41" s="68"/>
      <c r="L41" s="68"/>
      <c r="M41" s="68"/>
      <c r="N41" s="68"/>
      <c r="O41" s="68"/>
      <c r="P41" s="68"/>
      <c r="Q41" s="68"/>
      <c r="R41" s="68"/>
      <c r="S41" s="68"/>
    </row>
    <row r="42" spans="1:28">
      <c r="A42" s="68"/>
      <c r="B42" s="68"/>
      <c r="C42" s="68"/>
      <c r="D42" s="68"/>
      <c r="E42" s="68"/>
      <c r="F42" s="68"/>
      <c r="G42" s="68"/>
      <c r="H42" s="68"/>
      <c r="I42" s="68"/>
      <c r="J42" s="68"/>
      <c r="K42" s="68"/>
      <c r="L42" s="68"/>
      <c r="M42" s="68"/>
      <c r="N42" s="68"/>
      <c r="O42" s="68"/>
      <c r="P42" s="68"/>
      <c r="Q42" s="68"/>
      <c r="R42" s="68"/>
      <c r="S42" s="68"/>
    </row>
    <row r="43" spans="1:28">
      <c r="A43" s="68"/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68"/>
      <c r="M43" s="68"/>
      <c r="N43" s="68"/>
      <c r="O43" s="68"/>
      <c r="P43" s="68"/>
      <c r="Q43" s="68"/>
      <c r="R43" s="68"/>
      <c r="S43" s="68"/>
    </row>
    <row r="44" spans="1:28">
      <c r="A44" s="68"/>
      <c r="B44" s="68"/>
      <c r="C44" s="68"/>
      <c r="D44" s="68"/>
      <c r="E44" s="68"/>
      <c r="F44" s="68"/>
      <c r="G44" s="68"/>
      <c r="H44" s="68"/>
      <c r="I44" s="68"/>
      <c r="J44" s="68"/>
      <c r="K44" s="68"/>
      <c r="L44" s="68"/>
      <c r="M44" s="68"/>
      <c r="N44" s="68"/>
      <c r="O44" s="68"/>
      <c r="P44" s="68"/>
      <c r="Q44" s="68"/>
      <c r="R44" s="68"/>
      <c r="S44" s="68"/>
    </row>
    <row r="45" spans="1:28">
      <c r="A45" s="68"/>
      <c r="B45" s="68"/>
      <c r="C45" s="68"/>
      <c r="D45" s="68"/>
      <c r="E45" s="68"/>
      <c r="F45" s="68"/>
      <c r="G45" s="68"/>
      <c r="H45" s="68"/>
      <c r="I45" s="68"/>
      <c r="J45" s="68"/>
      <c r="K45" s="68"/>
      <c r="L45" s="68"/>
      <c r="M45" s="68"/>
      <c r="N45" s="68"/>
      <c r="O45" s="68"/>
      <c r="P45" s="68"/>
      <c r="Q45" s="68"/>
      <c r="R45" s="68"/>
      <c r="S45" s="68"/>
    </row>
  </sheetData>
  <mergeCells count="8">
    <mergeCell ref="A1:L1"/>
    <mergeCell ref="A15:N15"/>
    <mergeCell ref="A17:A19"/>
    <mergeCell ref="B17:B19"/>
    <mergeCell ref="C17:E17"/>
    <mergeCell ref="G17:I17"/>
    <mergeCell ref="E18:E19"/>
    <mergeCell ref="I18:I19"/>
  </mergeCells>
  <phoneticPr fontId="3" type="noConversion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31"/>
  <sheetViews>
    <sheetView zoomScale="90" zoomScaleNormal="90" workbookViewId="0">
      <selection activeCell="H25" sqref="H25"/>
    </sheetView>
  </sheetViews>
  <sheetFormatPr defaultRowHeight="16.5"/>
  <cols>
    <col min="1" max="1" width="9.75" style="22" customWidth="1"/>
    <col min="2" max="2" width="11.125" style="22" customWidth="1"/>
    <col min="3" max="3" width="12.125" style="22" customWidth="1"/>
    <col min="4" max="5" width="9.75" style="22" customWidth="1"/>
    <col min="6" max="6" width="10.5" style="22" customWidth="1"/>
    <col min="7" max="18" width="9.75" style="22" customWidth="1"/>
    <col min="19" max="19" width="10.75" style="22" customWidth="1"/>
    <col min="20" max="20" width="4.875" style="1" customWidth="1"/>
    <col min="21" max="30" width="9" style="1"/>
  </cols>
  <sheetData>
    <row r="1" spans="1:49">
      <c r="A1" s="125" t="s">
        <v>126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U1" s="20" t="s">
        <v>139</v>
      </c>
      <c r="AB1" s="20"/>
      <c r="AD1" s="20" t="s">
        <v>140</v>
      </c>
    </row>
    <row r="2" spans="1:49">
      <c r="I2" s="25"/>
      <c r="K2" s="25"/>
      <c r="M2" s="25" t="s">
        <v>91</v>
      </c>
      <c r="AB2" s="107"/>
      <c r="AC2" s="107"/>
      <c r="AD2" s="107"/>
      <c r="AE2" s="103"/>
      <c r="AF2" s="103"/>
      <c r="AG2" s="103"/>
      <c r="AH2" s="103"/>
      <c r="AI2" s="103"/>
      <c r="AJ2" s="103"/>
      <c r="AK2" s="103"/>
      <c r="AL2" s="103"/>
      <c r="AM2" s="103"/>
      <c r="AN2" s="103"/>
      <c r="AO2" s="103"/>
      <c r="AP2" s="103"/>
      <c r="AQ2" s="103"/>
      <c r="AR2" s="103"/>
      <c r="AS2" s="103"/>
      <c r="AT2" s="103"/>
      <c r="AU2" s="103"/>
      <c r="AV2" s="103"/>
      <c r="AW2" s="103"/>
    </row>
    <row r="3" spans="1:49" ht="17.25" thickBot="1">
      <c r="A3" s="55"/>
      <c r="B3" s="26">
        <v>2007</v>
      </c>
      <c r="C3" s="26">
        <v>2008</v>
      </c>
      <c r="D3" s="27">
        <v>2009</v>
      </c>
      <c r="E3" s="27">
        <v>2010</v>
      </c>
      <c r="F3" s="27">
        <v>2011</v>
      </c>
      <c r="G3" s="28">
        <v>2012</v>
      </c>
      <c r="H3" s="28">
        <v>2013</v>
      </c>
      <c r="I3" s="28">
        <v>2014</v>
      </c>
      <c r="J3" s="28">
        <v>2015</v>
      </c>
      <c r="K3" s="28">
        <v>2016</v>
      </c>
      <c r="L3" s="28">
        <v>2017</v>
      </c>
      <c r="M3" s="28">
        <v>2018</v>
      </c>
      <c r="N3" s="28">
        <v>2019</v>
      </c>
      <c r="O3" s="28">
        <v>2020</v>
      </c>
      <c r="P3" s="28">
        <v>2021</v>
      </c>
      <c r="Q3" s="28">
        <v>2022</v>
      </c>
      <c r="R3" s="28">
        <v>2023</v>
      </c>
      <c r="S3" s="28">
        <v>2024</v>
      </c>
      <c r="AB3" s="107"/>
      <c r="AC3" s="107"/>
      <c r="AD3" s="107"/>
      <c r="AE3" s="107"/>
      <c r="AF3" s="103"/>
      <c r="AG3" s="103"/>
      <c r="AH3" s="103"/>
      <c r="AI3" s="103"/>
      <c r="AJ3" s="103"/>
      <c r="AK3" s="103"/>
      <c r="AL3" s="103"/>
      <c r="AM3" s="103"/>
      <c r="AN3" s="103"/>
      <c r="AO3" s="103"/>
      <c r="AP3" s="103"/>
      <c r="AQ3" s="103"/>
      <c r="AR3" s="103"/>
      <c r="AS3" s="103"/>
      <c r="AT3" s="103"/>
      <c r="AU3" s="103"/>
      <c r="AV3" s="103"/>
      <c r="AW3" s="103"/>
    </row>
    <row r="4" spans="1:49">
      <c r="A4" s="53" t="s">
        <v>0</v>
      </c>
      <c r="B4" s="50">
        <v>10124305</v>
      </c>
      <c r="C4" s="54">
        <v>11403373</v>
      </c>
      <c r="D4" s="54">
        <v>22454539</v>
      </c>
      <c r="E4" s="54">
        <v>27026042</v>
      </c>
      <c r="F4" s="54">
        <v>28920780</v>
      </c>
      <c r="G4" s="54">
        <v>17618495</v>
      </c>
      <c r="H4" s="54">
        <v>18260301</v>
      </c>
      <c r="I4" s="54">
        <v>12919836</v>
      </c>
      <c r="J4" s="54">
        <f>J5+J6</f>
        <v>16379570</v>
      </c>
      <c r="K4" s="54">
        <v>11336564</v>
      </c>
      <c r="L4" s="54">
        <v>11897236</v>
      </c>
      <c r="M4" s="54">
        <f>SUM(M5:M6)</f>
        <v>16344658</v>
      </c>
      <c r="N4" s="54">
        <f>SUM(N5:N6)</f>
        <v>16348842</v>
      </c>
      <c r="O4" s="54">
        <f>SUM(O5:O6)</f>
        <v>24397282</v>
      </c>
      <c r="P4" s="54">
        <f>SUM(P5:P6)</f>
        <v>20677768</v>
      </c>
      <c r="Q4" s="54">
        <f>SUM(Q5:Q6)</f>
        <v>20438197</v>
      </c>
      <c r="R4" s="54">
        <v>18381954</v>
      </c>
      <c r="S4" s="89">
        <v>16967826</v>
      </c>
      <c r="AB4" s="102"/>
      <c r="AC4" s="102">
        <v>2007</v>
      </c>
      <c r="AD4" s="102">
        <v>2008</v>
      </c>
      <c r="AE4" s="102">
        <v>2009</v>
      </c>
      <c r="AF4" s="102">
        <v>2010</v>
      </c>
      <c r="AG4" s="102">
        <v>2011</v>
      </c>
      <c r="AH4" s="102">
        <v>2012</v>
      </c>
      <c r="AI4" s="102">
        <v>2013</v>
      </c>
      <c r="AJ4" s="102">
        <v>2014</v>
      </c>
      <c r="AK4" s="102">
        <v>2015</v>
      </c>
      <c r="AL4" s="102">
        <v>2016</v>
      </c>
      <c r="AM4" s="102">
        <v>2017</v>
      </c>
      <c r="AN4" s="102">
        <v>2018</v>
      </c>
      <c r="AO4" s="102">
        <v>2019</v>
      </c>
      <c r="AP4" s="102">
        <v>2020</v>
      </c>
      <c r="AQ4" s="102">
        <v>2021</v>
      </c>
      <c r="AR4" s="102">
        <v>2022</v>
      </c>
      <c r="AS4" s="102">
        <v>2023</v>
      </c>
      <c r="AT4" s="103">
        <v>2024</v>
      </c>
      <c r="AU4" s="103"/>
      <c r="AV4" s="103"/>
      <c r="AW4" s="103"/>
    </row>
    <row r="5" spans="1:49">
      <c r="A5" s="32" t="s">
        <v>56</v>
      </c>
      <c r="B5" s="51">
        <v>265463</v>
      </c>
      <c r="C5" s="34">
        <v>344888</v>
      </c>
      <c r="D5" s="34">
        <v>442957</v>
      </c>
      <c r="E5" s="34">
        <v>706494</v>
      </c>
      <c r="F5" s="34">
        <v>1176228</v>
      </c>
      <c r="G5" s="34">
        <v>1663026</v>
      </c>
      <c r="H5" s="34">
        <v>2602082</v>
      </c>
      <c r="I5" s="34">
        <v>1839646</v>
      </c>
      <c r="J5" s="34">
        <v>1826024</v>
      </c>
      <c r="K5" s="34">
        <v>1883693</v>
      </c>
      <c r="L5" s="34">
        <v>1857858</v>
      </c>
      <c r="M5" s="34">
        <v>1906814</v>
      </c>
      <c r="N5" s="34">
        <v>2085948</v>
      </c>
      <c r="O5" s="34">
        <v>2742380</v>
      </c>
      <c r="P5" s="34">
        <v>2652353</v>
      </c>
      <c r="Q5" s="34">
        <v>2900257</v>
      </c>
      <c r="R5" s="34">
        <v>2711691</v>
      </c>
      <c r="S5" s="73">
        <v>2593779</v>
      </c>
      <c r="AB5" s="109" t="s">
        <v>56</v>
      </c>
      <c r="AC5" s="110">
        <f>B5/B$4*100</f>
        <v>2.6220367719068123</v>
      </c>
      <c r="AD5" s="110">
        <f t="shared" ref="AD5:AT6" si="0">C5/C$4*100</f>
        <v>3.0244384709681951</v>
      </c>
      <c r="AE5" s="110">
        <f t="shared" si="0"/>
        <v>1.9726835629981094</v>
      </c>
      <c r="AF5" s="110">
        <f t="shared" si="0"/>
        <v>2.6141230743295671</v>
      </c>
      <c r="AG5" s="110">
        <f t="shared" si="0"/>
        <v>4.0670687305114175</v>
      </c>
      <c r="AH5" s="110">
        <f t="shared" si="0"/>
        <v>9.439092272069777</v>
      </c>
      <c r="AI5" s="110">
        <f t="shared" si="0"/>
        <v>14.249940348737953</v>
      </c>
      <c r="AJ5" s="110">
        <f t="shared" si="0"/>
        <v>14.238926871827164</v>
      </c>
      <c r="AK5" s="110">
        <f t="shared" si="0"/>
        <v>11.148180324636117</v>
      </c>
      <c r="AL5" s="110">
        <f t="shared" si="0"/>
        <v>16.616084026870929</v>
      </c>
      <c r="AM5" s="110">
        <f t="shared" si="0"/>
        <v>15.61587918403905</v>
      </c>
      <c r="AN5" s="110">
        <f t="shared" si="0"/>
        <v>11.666282647211094</v>
      </c>
      <c r="AO5" s="110">
        <f t="shared" si="0"/>
        <v>12.758995407748145</v>
      </c>
      <c r="AP5" s="110">
        <f t="shared" si="0"/>
        <v>11.240514414679472</v>
      </c>
      <c r="AQ5" s="110">
        <f t="shared" si="0"/>
        <v>12.827075920379801</v>
      </c>
      <c r="AR5" s="110">
        <f t="shared" si="0"/>
        <v>14.190375990602302</v>
      </c>
      <c r="AS5" s="110">
        <f t="shared" si="0"/>
        <v>14.751919192051075</v>
      </c>
      <c r="AT5" s="110">
        <f>(S5/S$4)*100</f>
        <v>15.286454493345229</v>
      </c>
      <c r="AU5" s="103"/>
      <c r="AV5" s="103"/>
      <c r="AW5" s="103"/>
    </row>
    <row r="6" spans="1:49" ht="17.25" thickBot="1">
      <c r="A6" s="44" t="s">
        <v>57</v>
      </c>
      <c r="B6" s="52">
        <v>9858842</v>
      </c>
      <c r="C6" s="38">
        <v>11058485</v>
      </c>
      <c r="D6" s="38">
        <v>22011582</v>
      </c>
      <c r="E6" s="38">
        <v>26319548</v>
      </c>
      <c r="F6" s="38">
        <v>27744552</v>
      </c>
      <c r="G6" s="38">
        <v>15955469</v>
      </c>
      <c r="H6" s="38">
        <v>15658219</v>
      </c>
      <c r="I6" s="38">
        <v>11080190</v>
      </c>
      <c r="J6" s="38">
        <v>14553546</v>
      </c>
      <c r="K6" s="38">
        <v>9452871</v>
      </c>
      <c r="L6" s="38">
        <v>10039378</v>
      </c>
      <c r="M6" s="38">
        <v>14437844</v>
      </c>
      <c r="N6" s="38">
        <v>14262894</v>
      </c>
      <c r="O6" s="38">
        <v>21654902</v>
      </c>
      <c r="P6" s="38">
        <v>18025415</v>
      </c>
      <c r="Q6" s="38">
        <v>17537940</v>
      </c>
      <c r="R6" s="38">
        <v>15670263</v>
      </c>
      <c r="S6" s="74">
        <v>14374047</v>
      </c>
      <c r="AB6" s="109" t="s">
        <v>57</v>
      </c>
      <c r="AC6" s="110">
        <f>B6/B$4*100</f>
        <v>97.377963228093193</v>
      </c>
      <c r="AD6" s="110">
        <f t="shared" si="0"/>
        <v>96.975561529031808</v>
      </c>
      <c r="AE6" s="110">
        <f t="shared" si="0"/>
        <v>98.027316437001886</v>
      </c>
      <c r="AF6" s="110">
        <f t="shared" si="0"/>
        <v>97.385876925670431</v>
      </c>
      <c r="AG6" s="110">
        <f t="shared" si="0"/>
        <v>95.932931269488591</v>
      </c>
      <c r="AH6" s="110">
        <f t="shared" si="0"/>
        <v>90.560907727930228</v>
      </c>
      <c r="AI6" s="110">
        <f t="shared" si="0"/>
        <v>85.750059651262049</v>
      </c>
      <c r="AJ6" s="110">
        <f t="shared" si="0"/>
        <v>85.761073128172839</v>
      </c>
      <c r="AK6" s="110">
        <f t="shared" si="0"/>
        <v>88.851819675363885</v>
      </c>
      <c r="AL6" s="110">
        <f t="shared" si="0"/>
        <v>83.383915973129078</v>
      </c>
      <c r="AM6" s="110">
        <f t="shared" si="0"/>
        <v>84.384120815960955</v>
      </c>
      <c r="AN6" s="110">
        <f t="shared" si="0"/>
        <v>88.333717352788909</v>
      </c>
      <c r="AO6" s="110">
        <f t="shared" si="0"/>
        <v>87.241004592251855</v>
      </c>
      <c r="AP6" s="110">
        <f t="shared" si="0"/>
        <v>88.759485585320533</v>
      </c>
      <c r="AQ6" s="110">
        <f t="shared" si="0"/>
        <v>87.172924079620202</v>
      </c>
      <c r="AR6" s="110">
        <f t="shared" si="0"/>
        <v>85.809624009397695</v>
      </c>
      <c r="AS6" s="110">
        <f t="shared" si="0"/>
        <v>85.248080807948924</v>
      </c>
      <c r="AT6" s="110">
        <f>(S6/S$4)*100</f>
        <v>84.713545506654782</v>
      </c>
      <c r="AU6" s="103"/>
      <c r="AV6" s="103"/>
      <c r="AW6" s="103"/>
    </row>
    <row r="7" spans="1:49">
      <c r="A7" s="39" t="s">
        <v>104</v>
      </c>
      <c r="AB7" s="109"/>
      <c r="AC7" s="110"/>
      <c r="AD7" s="110"/>
      <c r="AE7" s="110"/>
      <c r="AF7" s="110"/>
      <c r="AG7" s="110"/>
      <c r="AH7" s="110"/>
      <c r="AI7" s="110"/>
      <c r="AJ7" s="110"/>
      <c r="AK7" s="103"/>
      <c r="AL7" s="103"/>
      <c r="AM7" s="103"/>
      <c r="AN7" s="103"/>
      <c r="AO7" s="103"/>
      <c r="AP7" s="103"/>
      <c r="AQ7" s="103"/>
      <c r="AR7" s="103"/>
      <c r="AS7" s="103"/>
      <c r="AT7" s="103"/>
      <c r="AU7" s="103"/>
      <c r="AV7" s="103"/>
      <c r="AW7" s="103"/>
    </row>
    <row r="8" spans="1:49">
      <c r="AB8" s="109"/>
      <c r="AC8" s="110"/>
      <c r="AD8" s="110"/>
      <c r="AE8" s="110"/>
      <c r="AF8" s="110"/>
      <c r="AG8" s="110"/>
      <c r="AH8" s="110"/>
      <c r="AI8" s="110"/>
      <c r="AJ8" s="110"/>
      <c r="AK8" s="103"/>
      <c r="AL8" s="103"/>
      <c r="AM8" s="103"/>
      <c r="AN8" s="103"/>
      <c r="AO8" s="103"/>
      <c r="AP8" s="103"/>
      <c r="AQ8" s="103"/>
      <c r="AR8" s="103"/>
      <c r="AS8" s="103"/>
      <c r="AT8" s="103"/>
      <c r="AU8" s="103"/>
      <c r="AV8" s="103"/>
      <c r="AW8" s="103"/>
    </row>
    <row r="9" spans="1:49">
      <c r="A9" s="125" t="s">
        <v>150</v>
      </c>
      <c r="B9" s="125"/>
      <c r="C9" s="125"/>
      <c r="D9" s="125"/>
      <c r="E9" s="125"/>
      <c r="F9" s="125"/>
      <c r="G9" s="125"/>
      <c r="H9" s="125"/>
      <c r="I9" s="125"/>
      <c r="J9" s="125"/>
      <c r="K9" s="125"/>
      <c r="L9" s="125"/>
      <c r="M9" s="125"/>
      <c r="N9" s="125"/>
      <c r="U9" s="9"/>
      <c r="V9" s="9"/>
      <c r="W9" s="9"/>
      <c r="X9" s="9"/>
      <c r="Y9" s="9"/>
      <c r="Z9" s="9"/>
      <c r="AB9" s="109"/>
      <c r="AC9" s="110"/>
      <c r="AD9" s="110"/>
      <c r="AE9" s="110"/>
      <c r="AF9" s="110"/>
      <c r="AG9" s="110"/>
      <c r="AH9" s="110"/>
      <c r="AI9" s="110"/>
      <c r="AJ9" s="110"/>
      <c r="AK9" s="103"/>
      <c r="AL9" s="103"/>
      <c r="AM9" s="103"/>
      <c r="AN9" s="103"/>
      <c r="AO9" s="103"/>
      <c r="AP9" s="103"/>
      <c r="AQ9" s="103"/>
      <c r="AR9" s="103"/>
      <c r="AS9" s="103"/>
      <c r="AT9" s="103"/>
      <c r="AU9" s="103"/>
      <c r="AV9" s="103"/>
      <c r="AW9" s="103"/>
    </row>
    <row r="10" spans="1:49">
      <c r="N10" s="25" t="s">
        <v>105</v>
      </c>
      <c r="U10" s="2"/>
      <c r="V10" s="2"/>
      <c r="W10" s="2"/>
      <c r="X10" s="2"/>
      <c r="Y10" s="2"/>
      <c r="Z10" s="2"/>
      <c r="AB10" s="109"/>
      <c r="AC10" s="110"/>
      <c r="AD10" s="110"/>
      <c r="AE10" s="110"/>
      <c r="AF10" s="110"/>
      <c r="AG10" s="110"/>
      <c r="AH10" s="110"/>
      <c r="AI10" s="110"/>
      <c r="AJ10" s="110"/>
      <c r="AK10" s="103"/>
      <c r="AL10" s="103"/>
      <c r="AM10" s="103"/>
      <c r="AN10" s="103"/>
      <c r="AO10" s="103"/>
      <c r="AP10" s="103"/>
      <c r="AQ10" s="103"/>
      <c r="AR10" s="103"/>
      <c r="AS10" s="103"/>
      <c r="AT10" s="103"/>
      <c r="AU10" s="103"/>
      <c r="AV10" s="103"/>
      <c r="AW10" s="103"/>
    </row>
    <row r="11" spans="1:49">
      <c r="A11" s="141"/>
      <c r="B11" s="137" t="s">
        <v>0</v>
      </c>
      <c r="C11" s="138" t="s">
        <v>17</v>
      </c>
      <c r="D11" s="139"/>
      <c r="E11" s="140"/>
      <c r="F11" s="134" t="s">
        <v>4</v>
      </c>
      <c r="G11" s="138" t="s">
        <v>20</v>
      </c>
      <c r="H11" s="139"/>
      <c r="I11" s="140"/>
      <c r="J11" s="27" t="s">
        <v>21</v>
      </c>
      <c r="K11" s="27" t="s">
        <v>23</v>
      </c>
      <c r="L11" s="27" t="s">
        <v>24</v>
      </c>
      <c r="M11" s="87" t="s">
        <v>119</v>
      </c>
      <c r="N11" s="28" t="s">
        <v>26</v>
      </c>
      <c r="AB11" s="109"/>
      <c r="AC11" s="110"/>
      <c r="AD11" s="110"/>
      <c r="AE11" s="110"/>
      <c r="AF11" s="110"/>
      <c r="AG11" s="110"/>
      <c r="AH11" s="110"/>
      <c r="AI11" s="110"/>
      <c r="AJ11" s="110"/>
      <c r="AK11" s="103"/>
      <c r="AL11" s="103"/>
      <c r="AM11" s="103"/>
      <c r="AN11" s="103"/>
      <c r="AO11" s="103"/>
      <c r="AP11" s="103"/>
      <c r="AQ11" s="103"/>
      <c r="AR11" s="103"/>
      <c r="AS11" s="103"/>
      <c r="AT11" s="103"/>
      <c r="AU11" s="103"/>
      <c r="AV11" s="103"/>
      <c r="AW11" s="103"/>
    </row>
    <row r="12" spans="1:49">
      <c r="A12" s="141"/>
      <c r="B12" s="137"/>
      <c r="C12" s="80" t="s">
        <v>131</v>
      </c>
      <c r="D12" s="40" t="s">
        <v>32</v>
      </c>
      <c r="E12" s="131" t="s">
        <v>28</v>
      </c>
      <c r="F12" s="134"/>
      <c r="G12" s="40" t="s">
        <v>29</v>
      </c>
      <c r="H12" s="40" t="s">
        <v>30</v>
      </c>
      <c r="I12" s="131" t="s">
        <v>28</v>
      </c>
      <c r="J12" s="27" t="s">
        <v>22</v>
      </c>
      <c r="K12" s="27" t="s">
        <v>1</v>
      </c>
      <c r="L12" s="27" t="s">
        <v>25</v>
      </c>
      <c r="M12" s="81" t="s">
        <v>120</v>
      </c>
      <c r="N12" s="28" t="s">
        <v>27</v>
      </c>
      <c r="AB12" s="109"/>
      <c r="AC12" s="110"/>
      <c r="AD12" s="110"/>
      <c r="AE12" s="110"/>
      <c r="AF12" s="110"/>
      <c r="AG12" s="110"/>
      <c r="AH12" s="110"/>
      <c r="AI12" s="110"/>
      <c r="AJ12" s="110"/>
      <c r="AK12" s="103"/>
      <c r="AL12" s="103"/>
      <c r="AM12" s="103"/>
      <c r="AN12" s="103"/>
      <c r="AO12" s="103"/>
      <c r="AP12" s="103"/>
      <c r="AQ12" s="103"/>
      <c r="AR12" s="103"/>
      <c r="AS12" s="103"/>
      <c r="AT12" s="103"/>
      <c r="AU12" s="103"/>
      <c r="AV12" s="103"/>
      <c r="AW12" s="103"/>
    </row>
    <row r="13" spans="1:49" ht="17.25" thickBot="1">
      <c r="A13" s="144"/>
      <c r="B13" s="137"/>
      <c r="C13" s="81" t="s">
        <v>94</v>
      </c>
      <c r="D13" s="27" t="s">
        <v>1</v>
      </c>
      <c r="E13" s="134"/>
      <c r="F13" s="134"/>
      <c r="G13" s="27" t="s">
        <v>1</v>
      </c>
      <c r="H13" s="27" t="s">
        <v>1</v>
      </c>
      <c r="I13" s="134"/>
      <c r="J13" s="41"/>
      <c r="K13" s="41"/>
      <c r="L13" s="41"/>
      <c r="M13" s="81" t="s">
        <v>121</v>
      </c>
      <c r="N13" s="42"/>
      <c r="AB13" s="107"/>
      <c r="AC13" s="107"/>
      <c r="AD13" s="107"/>
      <c r="AE13" s="103"/>
      <c r="AF13" s="103"/>
      <c r="AG13" s="103"/>
      <c r="AH13" s="103"/>
      <c r="AI13" s="103"/>
      <c r="AJ13" s="103"/>
      <c r="AK13" s="103"/>
      <c r="AL13" s="103"/>
      <c r="AM13" s="103"/>
      <c r="AN13" s="103"/>
      <c r="AO13" s="103"/>
      <c r="AP13" s="103"/>
      <c r="AQ13" s="103"/>
      <c r="AR13" s="103"/>
      <c r="AS13" s="103"/>
      <c r="AT13" s="103"/>
      <c r="AU13" s="103"/>
      <c r="AV13" s="103"/>
      <c r="AW13" s="103"/>
    </row>
    <row r="14" spans="1:49">
      <c r="A14" s="53" t="s">
        <v>0</v>
      </c>
      <c r="B14" s="89">
        <v>16967826</v>
      </c>
      <c r="C14" s="89">
        <v>428</v>
      </c>
      <c r="D14" s="89">
        <v>620704</v>
      </c>
      <c r="E14" s="89">
        <v>621132</v>
      </c>
      <c r="F14" s="89">
        <v>13560353</v>
      </c>
      <c r="G14" s="89">
        <v>791763</v>
      </c>
      <c r="H14" s="89">
        <v>102131</v>
      </c>
      <c r="I14" s="89">
        <v>893894</v>
      </c>
      <c r="J14" s="89">
        <v>108301</v>
      </c>
      <c r="K14" s="89">
        <v>327005</v>
      </c>
      <c r="L14" s="89">
        <v>362440</v>
      </c>
      <c r="M14" s="89">
        <v>67458</v>
      </c>
      <c r="N14" s="89">
        <v>1027243</v>
      </c>
      <c r="AB14" s="107"/>
      <c r="AC14" s="107"/>
      <c r="AD14" s="107"/>
      <c r="AE14" s="103"/>
      <c r="AF14" s="103"/>
      <c r="AG14" s="103"/>
      <c r="AH14" s="103"/>
      <c r="AI14" s="103"/>
      <c r="AJ14" s="103"/>
      <c r="AK14" s="103"/>
      <c r="AL14" s="103"/>
      <c r="AM14" s="103"/>
      <c r="AN14" s="103"/>
      <c r="AO14" s="103"/>
      <c r="AP14" s="103"/>
      <c r="AQ14" s="103"/>
      <c r="AR14" s="103"/>
      <c r="AS14" s="103"/>
      <c r="AT14" s="103"/>
      <c r="AU14" s="103"/>
      <c r="AV14" s="103"/>
      <c r="AW14" s="103"/>
    </row>
    <row r="15" spans="1:49">
      <c r="A15" s="32" t="s">
        <v>56</v>
      </c>
      <c r="B15" s="73">
        <v>2593779</v>
      </c>
      <c r="C15" s="73">
        <v>0</v>
      </c>
      <c r="D15" s="73">
        <v>221318</v>
      </c>
      <c r="E15" s="73">
        <v>221318</v>
      </c>
      <c r="F15" s="73">
        <v>2339794</v>
      </c>
      <c r="G15" s="73">
        <v>0</v>
      </c>
      <c r="H15" s="73">
        <v>2817</v>
      </c>
      <c r="I15" s="73">
        <v>2817</v>
      </c>
      <c r="J15" s="73">
        <v>219</v>
      </c>
      <c r="K15" s="73">
        <v>1720</v>
      </c>
      <c r="L15" s="73">
        <v>27219</v>
      </c>
      <c r="M15" s="73">
        <v>0</v>
      </c>
      <c r="N15" s="73">
        <v>692</v>
      </c>
      <c r="AB15" s="107"/>
      <c r="AC15" s="107"/>
      <c r="AD15" s="107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  <c r="AS15" s="103"/>
      <c r="AT15" s="103"/>
      <c r="AU15" s="103"/>
      <c r="AV15" s="103"/>
      <c r="AW15" s="103"/>
    </row>
    <row r="16" spans="1:49" ht="17.25" thickBot="1">
      <c r="A16" s="44" t="s">
        <v>57</v>
      </c>
      <c r="B16" s="74">
        <v>14374047</v>
      </c>
      <c r="C16" s="74">
        <v>428</v>
      </c>
      <c r="D16" s="74">
        <v>399386</v>
      </c>
      <c r="E16" s="74">
        <v>399814</v>
      </c>
      <c r="F16" s="74">
        <v>11220559</v>
      </c>
      <c r="G16" s="74">
        <v>791763</v>
      </c>
      <c r="H16" s="74">
        <v>99314</v>
      </c>
      <c r="I16" s="74">
        <v>891077</v>
      </c>
      <c r="J16" s="74">
        <v>108082</v>
      </c>
      <c r="K16" s="74">
        <v>325285</v>
      </c>
      <c r="L16" s="74">
        <v>335221</v>
      </c>
      <c r="M16" s="74">
        <v>67458</v>
      </c>
      <c r="N16" s="74">
        <v>1026551</v>
      </c>
      <c r="O16" s="94"/>
      <c r="P16" s="94"/>
      <c r="Q16" s="94"/>
      <c r="R16" s="94"/>
      <c r="S16" s="94"/>
    </row>
    <row r="17" spans="1:30">
      <c r="A17" s="39" t="s">
        <v>104</v>
      </c>
    </row>
    <row r="19" spans="1:30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</row>
    <row r="20" spans="1:30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</row>
    <row r="21" spans="1:30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</row>
    <row r="22" spans="1:30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</row>
    <row r="23" spans="1:30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</row>
    <row r="24" spans="1:30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</row>
    <row r="25" spans="1:30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</row>
    <row r="26" spans="1:30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</row>
    <row r="27" spans="1:30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</row>
    <row r="29" spans="1:30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/>
      <c r="M29" s="68"/>
      <c r="N29"/>
      <c r="O29" s="68"/>
      <c r="P29" s="68"/>
      <c r="Q29" s="68"/>
      <c r="R29" s="68"/>
      <c r="S29" s="68"/>
      <c r="T29"/>
      <c r="U29"/>
      <c r="V29"/>
      <c r="W29"/>
      <c r="X29"/>
      <c r="Y29"/>
      <c r="Z29"/>
      <c r="AA29"/>
      <c r="AB29"/>
      <c r="AC29"/>
      <c r="AD29"/>
    </row>
    <row r="30" spans="1:30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/>
      <c r="M30" s="68"/>
      <c r="N30"/>
      <c r="O30" s="68"/>
      <c r="P30" s="68"/>
      <c r="Q30" s="68"/>
      <c r="R30" s="68"/>
      <c r="S30" s="68"/>
      <c r="T30"/>
      <c r="U30"/>
      <c r="V30"/>
      <c r="W30"/>
      <c r="X30"/>
      <c r="Y30"/>
      <c r="Z30"/>
      <c r="AA30"/>
      <c r="AB30"/>
      <c r="AC30"/>
      <c r="AD30"/>
    </row>
    <row r="31" spans="1:30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/>
      <c r="M31" s="68"/>
      <c r="N31"/>
      <c r="O31" s="68"/>
      <c r="P31" s="68"/>
      <c r="Q31" s="68"/>
      <c r="R31" s="68"/>
      <c r="S31" s="68"/>
      <c r="T31"/>
      <c r="U31"/>
      <c r="V31"/>
      <c r="W31"/>
      <c r="X31"/>
      <c r="Y31"/>
      <c r="Z31"/>
      <c r="AA31"/>
      <c r="AB31"/>
      <c r="AC31"/>
      <c r="AD31"/>
    </row>
  </sheetData>
  <mergeCells count="9">
    <mergeCell ref="E12:E13"/>
    <mergeCell ref="A1:L1"/>
    <mergeCell ref="I12:I13"/>
    <mergeCell ref="A9:N9"/>
    <mergeCell ref="A11:A13"/>
    <mergeCell ref="B11:B13"/>
    <mergeCell ref="C11:E11"/>
    <mergeCell ref="F11:F13"/>
    <mergeCell ref="G11:I11"/>
  </mergeCells>
  <phoneticPr fontId="3" type="noConversion"/>
  <pageMargins left="0.7" right="0.7" top="0.75" bottom="0.75" header="0.3" footer="0.3"/>
  <pageSetup paperSize="9" orientation="portrait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Q27"/>
  <sheetViews>
    <sheetView topLeftCell="M1" zoomScale="85" zoomScaleNormal="85" workbookViewId="0">
      <selection activeCell="X34" sqref="X34"/>
    </sheetView>
  </sheetViews>
  <sheetFormatPr defaultRowHeight="16.5"/>
  <cols>
    <col min="1" max="1" width="10.25" style="22" customWidth="1"/>
    <col min="2" max="2" width="11.75" style="22" customWidth="1"/>
    <col min="3" max="5" width="10.25" style="22" customWidth="1"/>
    <col min="6" max="6" width="10.625" style="22" customWidth="1"/>
    <col min="7" max="19" width="10.25" style="22" customWidth="1"/>
    <col min="20" max="30" width="9" style="1"/>
  </cols>
  <sheetData>
    <row r="1" spans="1:95">
      <c r="A1" s="125" t="s">
        <v>127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U1" s="20" t="s">
        <v>141</v>
      </c>
      <c r="AB1" s="20"/>
      <c r="AD1" s="20" t="s">
        <v>142</v>
      </c>
    </row>
    <row r="2" spans="1:95">
      <c r="H2" s="25"/>
      <c r="I2" s="25"/>
      <c r="K2" s="25"/>
      <c r="M2" s="25" t="s">
        <v>91</v>
      </c>
      <c r="AB2" s="85"/>
      <c r="AC2" s="85"/>
      <c r="AD2" s="85"/>
      <c r="AE2" s="101"/>
      <c r="AF2" s="101"/>
      <c r="AG2" s="101"/>
      <c r="AH2" s="101"/>
      <c r="AI2" s="101"/>
      <c r="AJ2" s="101"/>
      <c r="AK2" s="101"/>
      <c r="AL2" s="101"/>
      <c r="AM2" s="101"/>
      <c r="AN2" s="101"/>
      <c r="AO2" s="101"/>
      <c r="AP2" s="101"/>
      <c r="AQ2" s="101"/>
      <c r="AR2" s="101"/>
      <c r="AS2" s="101"/>
      <c r="AT2" s="101"/>
      <c r="AU2" s="101"/>
      <c r="AV2" s="101"/>
      <c r="AW2" s="101"/>
      <c r="AX2" s="101"/>
      <c r="AY2" s="101"/>
      <c r="AZ2" s="101"/>
      <c r="BA2" s="101"/>
      <c r="BB2" s="101"/>
      <c r="BC2" s="101"/>
      <c r="BD2" s="101"/>
      <c r="BE2" s="101"/>
      <c r="BF2" s="101"/>
      <c r="BG2" s="101"/>
      <c r="BH2" s="101"/>
      <c r="BI2" s="101"/>
      <c r="BJ2" s="101"/>
      <c r="BK2" s="101"/>
      <c r="BL2" s="101"/>
      <c r="BM2" s="101"/>
      <c r="BN2" s="101"/>
      <c r="BO2" s="101"/>
      <c r="BP2" s="101"/>
      <c r="BQ2" s="101"/>
      <c r="BR2" s="101"/>
      <c r="BS2" s="101"/>
      <c r="BT2" s="101"/>
      <c r="BU2" s="101"/>
      <c r="BV2" s="101"/>
      <c r="BW2" s="101"/>
      <c r="BX2" s="101"/>
      <c r="BY2" s="101"/>
      <c r="BZ2" s="101"/>
      <c r="CA2" s="101"/>
      <c r="CB2" s="101"/>
      <c r="CC2" s="101"/>
      <c r="CD2" s="101"/>
      <c r="CE2" s="101"/>
      <c r="CF2" s="101"/>
      <c r="CG2" s="101"/>
      <c r="CH2" s="101"/>
      <c r="CI2" s="101"/>
      <c r="CJ2" s="101"/>
      <c r="CK2" s="101"/>
      <c r="CL2" s="101"/>
      <c r="CM2" s="101"/>
      <c r="CN2" s="101"/>
      <c r="CO2" s="101"/>
      <c r="CP2" s="101"/>
      <c r="CQ2" s="101"/>
    </row>
    <row r="3" spans="1:95" ht="17.25" thickBot="1">
      <c r="A3" s="55"/>
      <c r="B3" s="26">
        <v>2007</v>
      </c>
      <c r="C3" s="26">
        <v>2008</v>
      </c>
      <c r="D3" s="27">
        <v>2009</v>
      </c>
      <c r="E3" s="27">
        <v>2010</v>
      </c>
      <c r="F3" s="27">
        <v>2011</v>
      </c>
      <c r="G3" s="28">
        <v>2012</v>
      </c>
      <c r="H3" s="28">
        <v>2013</v>
      </c>
      <c r="I3" s="28">
        <v>2014</v>
      </c>
      <c r="J3" s="28">
        <v>2015</v>
      </c>
      <c r="K3" s="28">
        <v>2016</v>
      </c>
      <c r="L3" s="28">
        <v>2017</v>
      </c>
      <c r="M3" s="28">
        <v>2018</v>
      </c>
      <c r="N3" s="28">
        <v>2019</v>
      </c>
      <c r="O3" s="28">
        <v>2020</v>
      </c>
      <c r="P3" s="28">
        <v>2021</v>
      </c>
      <c r="Q3" s="28">
        <v>2022</v>
      </c>
      <c r="R3" s="28">
        <v>2023</v>
      </c>
      <c r="S3" s="28">
        <v>2024</v>
      </c>
      <c r="AB3" s="85"/>
      <c r="AC3" s="15"/>
      <c r="AD3" s="15"/>
      <c r="AE3" s="15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01"/>
      <c r="AW3" s="101"/>
      <c r="AX3" s="101"/>
      <c r="AY3" s="101"/>
      <c r="AZ3" s="101"/>
      <c r="BA3" s="101"/>
      <c r="BB3" s="101"/>
      <c r="BC3" s="101"/>
      <c r="BD3" s="101"/>
      <c r="BE3" s="101"/>
      <c r="BF3" s="101"/>
      <c r="BG3" s="101"/>
      <c r="BH3" s="101"/>
      <c r="BI3" s="101"/>
      <c r="BJ3" s="101"/>
      <c r="BK3" s="101"/>
      <c r="BL3" s="101"/>
      <c r="BM3" s="101"/>
      <c r="BN3" s="101"/>
      <c r="BO3" s="101"/>
      <c r="BP3" s="101"/>
      <c r="BQ3" s="101"/>
      <c r="BR3" s="101"/>
      <c r="BS3" s="101"/>
      <c r="BT3" s="101"/>
      <c r="BU3" s="101"/>
      <c r="BV3" s="101"/>
      <c r="BW3" s="101"/>
      <c r="BX3" s="101"/>
      <c r="BY3" s="101"/>
      <c r="BZ3" s="101"/>
      <c r="CA3" s="101"/>
      <c r="CB3" s="101"/>
      <c r="CC3" s="101"/>
      <c r="CD3" s="101"/>
      <c r="CE3" s="101"/>
      <c r="CF3" s="101"/>
      <c r="CG3" s="101"/>
      <c r="CH3" s="101"/>
      <c r="CI3" s="101"/>
      <c r="CJ3" s="101"/>
      <c r="CK3" s="101"/>
      <c r="CL3" s="101"/>
      <c r="CM3" s="101"/>
      <c r="CN3" s="101"/>
      <c r="CO3" s="101"/>
      <c r="CP3" s="101"/>
      <c r="CQ3" s="101"/>
    </row>
    <row r="4" spans="1:95">
      <c r="A4" s="53" t="s">
        <v>0</v>
      </c>
      <c r="B4" s="50">
        <v>10124305</v>
      </c>
      <c r="C4" s="54">
        <v>11403373</v>
      </c>
      <c r="D4" s="54">
        <v>22454539</v>
      </c>
      <c r="E4" s="54">
        <v>27026042</v>
      </c>
      <c r="F4" s="54">
        <v>28920780</v>
      </c>
      <c r="G4" s="54">
        <v>17618495</v>
      </c>
      <c r="H4" s="54">
        <v>18260301</v>
      </c>
      <c r="I4" s="54">
        <v>12919836</v>
      </c>
      <c r="J4" s="54">
        <v>11982654</v>
      </c>
      <c r="K4" s="54">
        <v>11336564</v>
      </c>
      <c r="L4" s="54">
        <v>11897236</v>
      </c>
      <c r="M4" s="54">
        <f>SUM(M5:M6)</f>
        <v>16344658</v>
      </c>
      <c r="N4" s="54">
        <f>SUM(N5:N6)</f>
        <v>16348842</v>
      </c>
      <c r="O4" s="54">
        <f>SUM(O5:O6)</f>
        <v>24397282</v>
      </c>
      <c r="P4" s="54">
        <f>SUM(P5:P6)</f>
        <v>20677768</v>
      </c>
      <c r="Q4" s="54">
        <f>SUM(Q5:Q6)</f>
        <v>20438197</v>
      </c>
      <c r="R4" s="54">
        <v>18381954</v>
      </c>
      <c r="S4" s="89">
        <v>16967826</v>
      </c>
      <c r="AB4" s="100"/>
      <c r="AC4" s="11">
        <v>2007</v>
      </c>
      <c r="AD4" s="11">
        <v>2008</v>
      </c>
      <c r="AE4" s="11">
        <v>2009</v>
      </c>
      <c r="AF4" s="11">
        <v>2010</v>
      </c>
      <c r="AG4" s="11">
        <v>2011</v>
      </c>
      <c r="AH4" s="11">
        <v>2012</v>
      </c>
      <c r="AI4" s="11">
        <v>2013</v>
      </c>
      <c r="AJ4" s="11">
        <v>2014</v>
      </c>
      <c r="AK4" s="11">
        <v>2015</v>
      </c>
      <c r="AL4" s="11">
        <v>2016</v>
      </c>
      <c r="AM4" s="11">
        <v>2017</v>
      </c>
      <c r="AN4" s="11">
        <v>2018</v>
      </c>
      <c r="AO4" s="11">
        <v>2019</v>
      </c>
      <c r="AP4" s="11">
        <v>2020</v>
      </c>
      <c r="AQ4" s="11">
        <v>2021</v>
      </c>
      <c r="AR4" s="11">
        <v>2022</v>
      </c>
      <c r="AS4" s="11">
        <v>2023</v>
      </c>
      <c r="AT4" s="12">
        <v>2024</v>
      </c>
      <c r="AU4" s="12"/>
      <c r="AV4" s="101"/>
      <c r="AW4" s="101"/>
      <c r="AX4" s="101"/>
      <c r="AY4" s="101"/>
      <c r="AZ4" s="101"/>
      <c r="BA4" s="101"/>
      <c r="BB4" s="101"/>
      <c r="BC4" s="101"/>
      <c r="BD4" s="101"/>
      <c r="BE4" s="101"/>
      <c r="BF4" s="101"/>
      <c r="BG4" s="101"/>
      <c r="BH4" s="101"/>
      <c r="BI4" s="101"/>
      <c r="BJ4" s="101"/>
      <c r="BK4" s="101"/>
      <c r="BL4" s="101"/>
      <c r="BM4" s="101"/>
      <c r="BN4" s="101"/>
      <c r="BO4" s="101"/>
      <c r="BP4" s="101"/>
      <c r="BQ4" s="101"/>
      <c r="BR4" s="101"/>
      <c r="BS4" s="101"/>
      <c r="BT4" s="101"/>
      <c r="BU4" s="101"/>
      <c r="BV4" s="101"/>
      <c r="BW4" s="101"/>
      <c r="BX4" s="101"/>
      <c r="BY4" s="101"/>
      <c r="BZ4" s="101"/>
      <c r="CA4" s="101"/>
      <c r="CB4" s="101"/>
      <c r="CC4" s="101"/>
      <c r="CD4" s="101"/>
      <c r="CE4" s="101"/>
      <c r="CF4" s="101"/>
      <c r="CG4" s="101"/>
      <c r="CH4" s="101"/>
      <c r="CI4" s="101"/>
      <c r="CJ4" s="101"/>
      <c r="CK4" s="101"/>
      <c r="CL4" s="101"/>
      <c r="CM4" s="101"/>
      <c r="CN4" s="101"/>
      <c r="CO4" s="101"/>
      <c r="CP4" s="101"/>
      <c r="CQ4" s="101"/>
    </row>
    <row r="5" spans="1:95">
      <c r="A5" s="32" t="s">
        <v>58</v>
      </c>
      <c r="B5" s="51">
        <v>5047605</v>
      </c>
      <c r="C5" s="34">
        <v>7201980</v>
      </c>
      <c r="D5" s="34">
        <v>10812894</v>
      </c>
      <c r="E5" s="34">
        <v>14681530</v>
      </c>
      <c r="F5" s="34">
        <v>18135211</v>
      </c>
      <c r="G5" s="34">
        <v>13842463</v>
      </c>
      <c r="H5" s="34">
        <v>11699911</v>
      </c>
      <c r="I5" s="34">
        <v>12012230</v>
      </c>
      <c r="J5" s="34">
        <v>10795018</v>
      </c>
      <c r="K5" s="34">
        <v>10238261</v>
      </c>
      <c r="L5" s="34">
        <v>10348565</v>
      </c>
      <c r="M5" s="34">
        <v>13557904</v>
      </c>
      <c r="N5" s="34">
        <v>13601679</v>
      </c>
      <c r="O5" s="34">
        <v>19440852</v>
      </c>
      <c r="P5" s="34">
        <v>18650948</v>
      </c>
      <c r="Q5" s="34">
        <v>16721305</v>
      </c>
      <c r="R5" s="34">
        <v>15692161</v>
      </c>
      <c r="S5" s="73">
        <v>14429791</v>
      </c>
      <c r="AB5" s="108" t="s">
        <v>58</v>
      </c>
      <c r="AC5" s="14">
        <f>B5/B$4*100</f>
        <v>49.856311124566083</v>
      </c>
      <c r="AD5" s="14">
        <f t="shared" ref="AD5:AT6" si="0">C5/C$4*100</f>
        <v>63.156576567301627</v>
      </c>
      <c r="AE5" s="14">
        <f t="shared" si="0"/>
        <v>48.154602505978858</v>
      </c>
      <c r="AF5" s="14">
        <f t="shared" si="0"/>
        <v>54.323640879415493</v>
      </c>
      <c r="AG5" s="14">
        <f t="shared" si="0"/>
        <v>62.706507224217326</v>
      </c>
      <c r="AH5" s="14">
        <f t="shared" si="0"/>
        <v>78.567794808807449</v>
      </c>
      <c r="AI5" s="14">
        <f t="shared" si="0"/>
        <v>64.072936147109516</v>
      </c>
      <c r="AJ5" s="14">
        <f t="shared" si="0"/>
        <v>92.975096587913342</v>
      </c>
      <c r="AK5" s="14">
        <f>J5/J4*100</f>
        <v>90.088706558663873</v>
      </c>
      <c r="AL5" s="14">
        <f t="shared" si="0"/>
        <v>90.311852868294125</v>
      </c>
      <c r="AM5" s="14">
        <f t="shared" si="0"/>
        <v>86.982934523615398</v>
      </c>
      <c r="AN5" s="14">
        <f t="shared" si="0"/>
        <v>82.950062338410504</v>
      </c>
      <c r="AO5" s="14">
        <f t="shared" si="0"/>
        <v>83.196589703417516</v>
      </c>
      <c r="AP5" s="14">
        <f t="shared" si="0"/>
        <v>79.684499281518328</v>
      </c>
      <c r="AQ5" s="14">
        <f t="shared" si="0"/>
        <v>90.19807166808333</v>
      </c>
      <c r="AR5" s="14">
        <f t="shared" si="0"/>
        <v>81.813992692212523</v>
      </c>
      <c r="AS5" s="14">
        <f t="shared" si="0"/>
        <v>85.367208513306039</v>
      </c>
      <c r="AT5" s="14">
        <f>(S5/S$4)*100</f>
        <v>85.042073156572911</v>
      </c>
      <c r="AU5" s="12"/>
      <c r="AV5" s="101"/>
      <c r="AW5" s="101"/>
      <c r="AX5" s="101"/>
      <c r="AY5" s="101"/>
      <c r="AZ5" s="101"/>
      <c r="BA5" s="101"/>
      <c r="BB5" s="101"/>
      <c r="BC5" s="101"/>
      <c r="BD5" s="101"/>
      <c r="BE5" s="101"/>
      <c r="BF5" s="101"/>
      <c r="BG5" s="101"/>
      <c r="BH5" s="101"/>
      <c r="BI5" s="101"/>
      <c r="BJ5" s="101"/>
      <c r="BK5" s="101"/>
      <c r="BL5" s="101"/>
      <c r="BM5" s="101"/>
      <c r="BN5" s="101"/>
      <c r="BO5" s="101"/>
      <c r="BP5" s="101"/>
      <c r="BQ5" s="101"/>
      <c r="BR5" s="101"/>
      <c r="BS5" s="101"/>
      <c r="BT5" s="101"/>
      <c r="BU5" s="101"/>
      <c r="BV5" s="101"/>
      <c r="BW5" s="101"/>
      <c r="BX5" s="101"/>
      <c r="BY5" s="101"/>
      <c r="BZ5" s="101"/>
      <c r="CA5" s="101"/>
      <c r="CB5" s="101"/>
      <c r="CC5" s="101"/>
      <c r="CD5" s="101"/>
      <c r="CE5" s="101"/>
      <c r="CF5" s="101"/>
      <c r="CG5" s="101"/>
      <c r="CH5" s="101"/>
      <c r="CI5" s="101"/>
      <c r="CJ5" s="101"/>
      <c r="CK5" s="101"/>
      <c r="CL5" s="101"/>
      <c r="CM5" s="101"/>
      <c r="CN5" s="101"/>
      <c r="CO5" s="101"/>
      <c r="CP5" s="101"/>
      <c r="CQ5" s="101"/>
    </row>
    <row r="6" spans="1:95" ht="17.25" thickBot="1">
      <c r="A6" s="44" t="s">
        <v>59</v>
      </c>
      <c r="B6" s="52">
        <v>5076700</v>
      </c>
      <c r="C6" s="38">
        <v>4201393</v>
      </c>
      <c r="D6" s="38">
        <v>11641645</v>
      </c>
      <c r="E6" s="38">
        <v>12344512</v>
      </c>
      <c r="F6" s="38">
        <v>10785569</v>
      </c>
      <c r="G6" s="38">
        <v>3776032</v>
      </c>
      <c r="H6" s="38">
        <v>6560390</v>
      </c>
      <c r="I6" s="38">
        <v>907606</v>
      </c>
      <c r="J6" s="38">
        <v>1187636</v>
      </c>
      <c r="K6" s="38">
        <v>1098303</v>
      </c>
      <c r="L6" s="38">
        <v>1548671</v>
      </c>
      <c r="M6" s="38">
        <v>2786754</v>
      </c>
      <c r="N6" s="38">
        <v>2747163</v>
      </c>
      <c r="O6" s="38">
        <v>4956430</v>
      </c>
      <c r="P6" s="38">
        <v>2026820</v>
      </c>
      <c r="Q6" s="38">
        <v>3716892</v>
      </c>
      <c r="R6" s="38">
        <v>2689793</v>
      </c>
      <c r="S6" s="74">
        <v>2538035</v>
      </c>
      <c r="AB6" s="108" t="s">
        <v>59</v>
      </c>
      <c r="AC6" s="14">
        <f>B6/B$4*100</f>
        <v>50.143688875433924</v>
      </c>
      <c r="AD6" s="14">
        <f t="shared" si="0"/>
        <v>36.84342343269838</v>
      </c>
      <c r="AE6" s="14">
        <f t="shared" si="0"/>
        <v>51.845397494021142</v>
      </c>
      <c r="AF6" s="14">
        <f t="shared" si="0"/>
        <v>45.676359120584507</v>
      </c>
      <c r="AG6" s="14">
        <f t="shared" si="0"/>
        <v>37.293492775782674</v>
      </c>
      <c r="AH6" s="14">
        <f t="shared" si="0"/>
        <v>21.432205191192551</v>
      </c>
      <c r="AI6" s="14">
        <f t="shared" si="0"/>
        <v>35.927063852890484</v>
      </c>
      <c r="AJ6" s="14">
        <f t="shared" si="0"/>
        <v>7.0249034120866556</v>
      </c>
      <c r="AK6" s="14">
        <f>J6/J$4*100</f>
        <v>9.9112934413361184</v>
      </c>
      <c r="AL6" s="14">
        <f t="shared" si="0"/>
        <v>9.6881471317058683</v>
      </c>
      <c r="AM6" s="14">
        <f t="shared" si="0"/>
        <v>13.017065476384598</v>
      </c>
      <c r="AN6" s="14">
        <f t="shared" si="0"/>
        <v>17.049937661589492</v>
      </c>
      <c r="AO6" s="14">
        <f t="shared" si="0"/>
        <v>16.803410296582474</v>
      </c>
      <c r="AP6" s="14">
        <f t="shared" si="0"/>
        <v>20.315500718481676</v>
      </c>
      <c r="AQ6" s="14">
        <f t="shared" si="0"/>
        <v>9.8019283319166739</v>
      </c>
      <c r="AR6" s="14">
        <f t="shared" si="0"/>
        <v>18.18600730778747</v>
      </c>
      <c r="AS6" s="14">
        <f t="shared" si="0"/>
        <v>14.632791486693961</v>
      </c>
      <c r="AT6" s="14">
        <f t="shared" ref="AT6" si="1">(S6/S$4)*100</f>
        <v>14.957926843427083</v>
      </c>
      <c r="AU6" s="12"/>
      <c r="AV6" s="101"/>
      <c r="AW6" s="101"/>
      <c r="AX6" s="101"/>
      <c r="AY6" s="101"/>
      <c r="AZ6" s="101"/>
      <c r="BA6" s="101"/>
      <c r="BB6" s="101"/>
      <c r="BC6" s="101"/>
      <c r="BD6" s="101"/>
      <c r="BE6" s="101"/>
      <c r="BF6" s="101"/>
      <c r="BG6" s="101"/>
      <c r="BH6" s="101"/>
      <c r="BI6" s="101"/>
      <c r="BJ6" s="101"/>
      <c r="BK6" s="101"/>
      <c r="BL6" s="101"/>
      <c r="BM6" s="101"/>
      <c r="BN6" s="101"/>
      <c r="BO6" s="101"/>
      <c r="BP6" s="101"/>
      <c r="BQ6" s="101"/>
      <c r="BR6" s="101"/>
      <c r="BS6" s="101"/>
      <c r="BT6" s="101"/>
      <c r="BU6" s="101"/>
      <c r="BV6" s="101"/>
      <c r="BW6" s="101"/>
      <c r="BX6" s="101"/>
      <c r="BY6" s="101"/>
      <c r="BZ6" s="101"/>
      <c r="CA6" s="101"/>
      <c r="CB6" s="101"/>
      <c r="CC6" s="101"/>
      <c r="CD6" s="101"/>
      <c r="CE6" s="101"/>
      <c r="CF6" s="101"/>
      <c r="CG6" s="101"/>
      <c r="CH6" s="101"/>
      <c r="CI6" s="101"/>
      <c r="CJ6" s="101"/>
      <c r="CK6" s="101"/>
      <c r="CL6" s="101"/>
      <c r="CM6" s="101"/>
      <c r="CN6" s="101"/>
      <c r="CO6" s="101"/>
      <c r="CP6" s="101"/>
      <c r="CQ6" s="101"/>
    </row>
    <row r="7" spans="1:95">
      <c r="A7" s="39" t="s">
        <v>100</v>
      </c>
      <c r="B7" s="39"/>
      <c r="AB7" s="108"/>
      <c r="AC7" s="14"/>
      <c r="AD7" s="14"/>
      <c r="AE7" s="14"/>
      <c r="AF7" s="14"/>
      <c r="AG7" s="14"/>
      <c r="AH7" s="14"/>
      <c r="AI7" s="14"/>
      <c r="AJ7" s="14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01"/>
      <c r="AW7" s="101"/>
      <c r="AX7" s="101"/>
      <c r="AY7" s="101"/>
      <c r="AZ7" s="101"/>
      <c r="BA7" s="101"/>
      <c r="BB7" s="101"/>
      <c r="BC7" s="101"/>
      <c r="BD7" s="101"/>
      <c r="BE7" s="101"/>
      <c r="BF7" s="101"/>
      <c r="BG7" s="101"/>
      <c r="BH7" s="101"/>
      <c r="BI7" s="101"/>
      <c r="BJ7" s="101"/>
      <c r="BK7" s="101"/>
      <c r="BL7" s="101"/>
      <c r="BM7" s="101"/>
      <c r="BN7" s="101"/>
      <c r="BO7" s="101"/>
      <c r="BP7" s="101"/>
      <c r="BQ7" s="101"/>
      <c r="BR7" s="101"/>
      <c r="BS7" s="101"/>
      <c r="BT7" s="101"/>
      <c r="BU7" s="101"/>
      <c r="BV7" s="101"/>
      <c r="BW7" s="101"/>
      <c r="BX7" s="101"/>
      <c r="BY7" s="101"/>
      <c r="BZ7" s="101"/>
      <c r="CA7" s="101"/>
      <c r="CB7" s="101"/>
      <c r="CC7" s="101"/>
      <c r="CD7" s="101"/>
      <c r="CE7" s="101"/>
      <c r="CF7" s="101"/>
      <c r="CG7" s="101"/>
      <c r="CH7" s="101"/>
      <c r="CI7" s="101"/>
      <c r="CJ7" s="101"/>
      <c r="CK7" s="101"/>
      <c r="CL7" s="101"/>
      <c r="CM7" s="101"/>
      <c r="CN7" s="101"/>
      <c r="CO7" s="101"/>
      <c r="CP7" s="101"/>
      <c r="CQ7" s="101"/>
    </row>
    <row r="8" spans="1:95">
      <c r="AB8" s="108"/>
      <c r="AC8" s="14"/>
      <c r="AD8" s="14"/>
      <c r="AE8" s="14"/>
      <c r="AF8" s="14"/>
      <c r="AG8" s="14"/>
      <c r="AH8" s="14"/>
      <c r="AI8" s="14"/>
      <c r="AJ8" s="14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01"/>
      <c r="AW8" s="101"/>
      <c r="AX8" s="101"/>
      <c r="AY8" s="101"/>
      <c r="AZ8" s="101"/>
      <c r="BA8" s="101"/>
      <c r="BB8" s="101"/>
      <c r="BC8" s="101"/>
      <c r="BD8" s="101"/>
      <c r="BE8" s="101"/>
      <c r="BF8" s="101"/>
      <c r="BG8" s="101"/>
      <c r="BH8" s="101"/>
      <c r="BI8" s="101"/>
      <c r="BJ8" s="101"/>
      <c r="BK8" s="101"/>
      <c r="BL8" s="101"/>
      <c r="BM8" s="101"/>
      <c r="BN8" s="101"/>
      <c r="BO8" s="101"/>
      <c r="BP8" s="101"/>
      <c r="BQ8" s="101"/>
      <c r="BR8" s="101"/>
      <c r="BS8" s="101"/>
      <c r="BT8" s="101"/>
      <c r="BU8" s="101"/>
      <c r="BV8" s="101"/>
      <c r="BW8" s="101"/>
      <c r="BX8" s="101"/>
      <c r="BY8" s="101"/>
      <c r="BZ8" s="101"/>
      <c r="CA8" s="101"/>
      <c r="CB8" s="101"/>
      <c r="CC8" s="101"/>
      <c r="CD8" s="101"/>
      <c r="CE8" s="101"/>
      <c r="CF8" s="101"/>
      <c r="CG8" s="101"/>
      <c r="CH8" s="101"/>
      <c r="CI8" s="101"/>
      <c r="CJ8" s="101"/>
      <c r="CK8" s="101"/>
      <c r="CL8" s="101"/>
      <c r="CM8" s="101"/>
      <c r="CN8" s="101"/>
      <c r="CO8" s="101"/>
      <c r="CP8" s="101"/>
      <c r="CQ8" s="101"/>
    </row>
    <row r="9" spans="1:95">
      <c r="A9" s="125" t="s">
        <v>151</v>
      </c>
      <c r="B9" s="125"/>
      <c r="C9" s="125"/>
      <c r="D9" s="125"/>
      <c r="E9" s="125"/>
      <c r="F9" s="125"/>
      <c r="G9" s="125"/>
      <c r="H9" s="125"/>
      <c r="I9" s="125"/>
      <c r="J9" s="125"/>
      <c r="K9" s="125"/>
      <c r="L9" s="125"/>
      <c r="M9" s="125"/>
      <c r="N9" s="125"/>
      <c r="O9" s="92"/>
      <c r="P9" s="93"/>
      <c r="Q9" s="96"/>
      <c r="R9" s="97"/>
      <c r="S9" s="124"/>
      <c r="U9" s="9"/>
      <c r="V9" s="9"/>
      <c r="W9" s="9"/>
      <c r="X9" s="9"/>
      <c r="Y9" s="9"/>
      <c r="Z9" s="9"/>
      <c r="AA9" s="9"/>
      <c r="AB9" s="108"/>
      <c r="AC9" s="14"/>
      <c r="AD9" s="14"/>
      <c r="AE9" s="14"/>
      <c r="AF9" s="14"/>
      <c r="AG9" s="14"/>
      <c r="AH9" s="14"/>
      <c r="AI9" s="14"/>
      <c r="AJ9" s="14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01"/>
      <c r="AW9" s="101"/>
      <c r="AX9" s="101"/>
      <c r="AY9" s="101"/>
      <c r="AZ9" s="101"/>
      <c r="BA9" s="101"/>
      <c r="BB9" s="101"/>
      <c r="BC9" s="101"/>
      <c r="BD9" s="101"/>
      <c r="BE9" s="101"/>
      <c r="BF9" s="101"/>
      <c r="BG9" s="101"/>
      <c r="BH9" s="101"/>
      <c r="BI9" s="101"/>
      <c r="BJ9" s="101"/>
      <c r="BK9" s="101"/>
      <c r="BL9" s="101"/>
      <c r="BM9" s="101"/>
      <c r="BN9" s="101"/>
      <c r="BO9" s="101"/>
      <c r="BP9" s="101"/>
      <c r="BQ9" s="101"/>
      <c r="BR9" s="101"/>
      <c r="BS9" s="101"/>
      <c r="BT9" s="101"/>
      <c r="BU9" s="101"/>
      <c r="BV9" s="101"/>
      <c r="BW9" s="101"/>
      <c r="BX9" s="101"/>
      <c r="BY9" s="101"/>
      <c r="BZ9" s="101"/>
      <c r="CA9" s="101"/>
      <c r="CB9" s="101"/>
      <c r="CC9" s="101"/>
      <c r="CD9" s="101"/>
      <c r="CE9" s="101"/>
      <c r="CF9" s="101"/>
      <c r="CG9" s="101"/>
      <c r="CH9" s="101"/>
      <c r="CI9" s="101"/>
      <c r="CJ9" s="101"/>
      <c r="CK9" s="101"/>
      <c r="CL9" s="101"/>
      <c r="CM9" s="101"/>
      <c r="CN9" s="101"/>
      <c r="CO9" s="101"/>
      <c r="CP9" s="101"/>
      <c r="CQ9" s="101"/>
    </row>
    <row r="10" spans="1:95">
      <c r="N10" s="25" t="s">
        <v>101</v>
      </c>
      <c r="O10" s="92"/>
      <c r="P10" s="93"/>
      <c r="Q10" s="96"/>
      <c r="R10" s="97"/>
      <c r="S10" s="124"/>
      <c r="U10" s="2"/>
      <c r="V10" s="2"/>
      <c r="W10" s="2"/>
      <c r="X10" s="2"/>
      <c r="Y10" s="2"/>
      <c r="Z10" s="2"/>
      <c r="AA10" s="2"/>
      <c r="AB10" s="108"/>
      <c r="AC10" s="14"/>
      <c r="AD10" s="14"/>
      <c r="AE10" s="14"/>
      <c r="AF10" s="14"/>
      <c r="AG10" s="14"/>
      <c r="AH10" s="14"/>
      <c r="AI10" s="14"/>
      <c r="AJ10" s="14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01"/>
      <c r="AW10" s="101"/>
      <c r="AX10" s="101"/>
      <c r="AY10" s="101"/>
      <c r="AZ10" s="101"/>
      <c r="BA10" s="101"/>
      <c r="BB10" s="101"/>
      <c r="BC10" s="101"/>
      <c r="BD10" s="101"/>
      <c r="BE10" s="101"/>
      <c r="BF10" s="101"/>
      <c r="BG10" s="101"/>
      <c r="BH10" s="101"/>
      <c r="BI10" s="101"/>
      <c r="BJ10" s="101"/>
      <c r="BK10" s="101"/>
      <c r="BL10" s="101"/>
      <c r="BM10" s="101"/>
      <c r="BN10" s="101"/>
      <c r="BO10" s="101"/>
      <c r="BP10" s="101"/>
      <c r="BQ10" s="101"/>
      <c r="BR10" s="101"/>
      <c r="BS10" s="101"/>
      <c r="BT10" s="101"/>
      <c r="BU10" s="101"/>
      <c r="BV10" s="101"/>
      <c r="BW10" s="101"/>
      <c r="BX10" s="101"/>
      <c r="BY10" s="101"/>
      <c r="BZ10" s="101"/>
      <c r="CA10" s="101"/>
      <c r="CB10" s="101"/>
      <c r="CC10" s="101"/>
      <c r="CD10" s="101"/>
      <c r="CE10" s="101"/>
      <c r="CF10" s="101"/>
      <c r="CG10" s="101"/>
      <c r="CH10" s="101"/>
      <c r="CI10" s="101"/>
      <c r="CJ10" s="101"/>
      <c r="CK10" s="101"/>
      <c r="CL10" s="101"/>
      <c r="CM10" s="101"/>
      <c r="CN10" s="101"/>
      <c r="CO10" s="101"/>
      <c r="CP10" s="101"/>
      <c r="CQ10" s="101"/>
    </row>
    <row r="11" spans="1:95">
      <c r="A11" s="141"/>
      <c r="B11" s="137" t="s">
        <v>0</v>
      </c>
      <c r="C11" s="138" t="s">
        <v>17</v>
      </c>
      <c r="D11" s="139"/>
      <c r="E11" s="140"/>
      <c r="F11" s="134" t="s">
        <v>4</v>
      </c>
      <c r="G11" s="138" t="s">
        <v>20</v>
      </c>
      <c r="H11" s="139"/>
      <c r="I11" s="140"/>
      <c r="J11" s="27" t="s">
        <v>21</v>
      </c>
      <c r="K11" s="27" t="s">
        <v>23</v>
      </c>
      <c r="L11" s="27" t="s">
        <v>24</v>
      </c>
      <c r="M11" s="87" t="s">
        <v>119</v>
      </c>
      <c r="N11" s="28" t="s">
        <v>26</v>
      </c>
      <c r="O11" s="92"/>
      <c r="P11" s="93"/>
      <c r="Q11" s="96"/>
      <c r="R11" s="97"/>
      <c r="S11" s="124"/>
      <c r="AB11" s="108"/>
      <c r="AC11" s="14"/>
      <c r="AD11" s="14"/>
      <c r="AE11" s="14"/>
      <c r="AF11" s="14"/>
      <c r="AG11" s="14"/>
      <c r="AH11" s="14"/>
      <c r="AI11" s="14"/>
      <c r="AJ11" s="14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01"/>
      <c r="AW11" s="101"/>
      <c r="AX11" s="101"/>
      <c r="AY11" s="101"/>
      <c r="AZ11" s="101"/>
      <c r="BA11" s="101"/>
      <c r="BB11" s="101"/>
      <c r="BC11" s="101"/>
      <c r="BD11" s="101"/>
      <c r="BE11" s="101"/>
      <c r="BF11" s="101"/>
      <c r="BG11" s="101"/>
      <c r="BH11" s="101"/>
      <c r="BI11" s="101"/>
      <c r="BJ11" s="101"/>
      <c r="BK11" s="101"/>
      <c r="BL11" s="101"/>
      <c r="BM11" s="101"/>
      <c r="BN11" s="101"/>
      <c r="BO11" s="101"/>
      <c r="BP11" s="101"/>
      <c r="BQ11" s="101"/>
      <c r="BR11" s="101"/>
      <c r="BS11" s="101"/>
      <c r="BT11" s="101"/>
      <c r="BU11" s="101"/>
      <c r="BV11" s="101"/>
      <c r="BW11" s="101"/>
      <c r="BX11" s="101"/>
      <c r="BY11" s="101"/>
      <c r="BZ11" s="101"/>
      <c r="CA11" s="101"/>
      <c r="CB11" s="101"/>
      <c r="CC11" s="101"/>
      <c r="CD11" s="101"/>
      <c r="CE11" s="101"/>
      <c r="CF11" s="101"/>
      <c r="CG11" s="101"/>
      <c r="CH11" s="101"/>
      <c r="CI11" s="101"/>
      <c r="CJ11" s="101"/>
      <c r="CK11" s="101"/>
      <c r="CL11" s="101"/>
      <c r="CM11" s="101"/>
      <c r="CN11" s="101"/>
      <c r="CO11" s="101"/>
      <c r="CP11" s="101"/>
      <c r="CQ11" s="101"/>
    </row>
    <row r="12" spans="1:95">
      <c r="A12" s="141"/>
      <c r="B12" s="137"/>
      <c r="C12" s="80" t="s">
        <v>131</v>
      </c>
      <c r="D12" s="40" t="s">
        <v>32</v>
      </c>
      <c r="E12" s="131" t="s">
        <v>28</v>
      </c>
      <c r="F12" s="134"/>
      <c r="G12" s="40" t="s">
        <v>29</v>
      </c>
      <c r="H12" s="40" t="s">
        <v>30</v>
      </c>
      <c r="I12" s="131" t="s">
        <v>28</v>
      </c>
      <c r="J12" s="27" t="s">
        <v>22</v>
      </c>
      <c r="K12" s="27" t="s">
        <v>1</v>
      </c>
      <c r="L12" s="27" t="s">
        <v>25</v>
      </c>
      <c r="M12" s="81" t="s">
        <v>120</v>
      </c>
      <c r="N12" s="28" t="s">
        <v>27</v>
      </c>
      <c r="O12" s="92"/>
      <c r="P12" s="93"/>
      <c r="Q12" s="96"/>
      <c r="R12" s="97"/>
      <c r="S12" s="124"/>
      <c r="AB12" s="108"/>
      <c r="AC12" s="14"/>
      <c r="AD12" s="14"/>
      <c r="AE12" s="14"/>
      <c r="AF12" s="14"/>
      <c r="AG12" s="14"/>
      <c r="AH12" s="14"/>
      <c r="AI12" s="14"/>
      <c r="AJ12" s="14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01"/>
      <c r="AW12" s="101"/>
      <c r="AX12" s="101"/>
      <c r="AY12" s="101"/>
      <c r="AZ12" s="101"/>
      <c r="BA12" s="101"/>
      <c r="BB12" s="101"/>
      <c r="BC12" s="101"/>
      <c r="BD12" s="101"/>
      <c r="BE12" s="101"/>
      <c r="BF12" s="101"/>
      <c r="BG12" s="101"/>
      <c r="BH12" s="101"/>
      <c r="BI12" s="101"/>
      <c r="BJ12" s="101"/>
      <c r="BK12" s="101"/>
      <c r="BL12" s="101"/>
      <c r="BM12" s="101"/>
      <c r="BN12" s="101"/>
      <c r="BO12" s="101"/>
      <c r="BP12" s="101"/>
      <c r="BQ12" s="101"/>
      <c r="BR12" s="101"/>
      <c r="BS12" s="101"/>
      <c r="BT12" s="101"/>
      <c r="BU12" s="101"/>
      <c r="BV12" s="101"/>
      <c r="BW12" s="101"/>
      <c r="BX12" s="101"/>
      <c r="BY12" s="101"/>
      <c r="BZ12" s="101"/>
      <c r="CA12" s="101"/>
      <c r="CB12" s="101"/>
      <c r="CC12" s="101"/>
      <c r="CD12" s="101"/>
      <c r="CE12" s="101"/>
      <c r="CF12" s="101"/>
      <c r="CG12" s="101"/>
      <c r="CH12" s="101"/>
      <c r="CI12" s="101"/>
      <c r="CJ12" s="101"/>
      <c r="CK12" s="101"/>
      <c r="CL12" s="101"/>
      <c r="CM12" s="101"/>
      <c r="CN12" s="101"/>
      <c r="CO12" s="101"/>
      <c r="CP12" s="101"/>
      <c r="CQ12" s="101"/>
    </row>
    <row r="13" spans="1:95" ht="17.25" thickBot="1">
      <c r="A13" s="144"/>
      <c r="B13" s="137"/>
      <c r="C13" s="81" t="s">
        <v>94</v>
      </c>
      <c r="D13" s="27" t="s">
        <v>1</v>
      </c>
      <c r="E13" s="134"/>
      <c r="F13" s="134"/>
      <c r="G13" s="27" t="s">
        <v>1</v>
      </c>
      <c r="H13" s="27" t="s">
        <v>1</v>
      </c>
      <c r="I13" s="134"/>
      <c r="J13" s="41"/>
      <c r="K13" s="41"/>
      <c r="L13" s="41"/>
      <c r="M13" s="81" t="s">
        <v>121</v>
      </c>
      <c r="N13" s="42"/>
      <c r="O13" s="92"/>
      <c r="P13" s="93"/>
      <c r="Q13" s="96"/>
      <c r="R13" s="97"/>
      <c r="S13" s="124"/>
      <c r="AB13" s="85"/>
      <c r="AC13" s="15"/>
      <c r="AD13" s="15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01"/>
      <c r="AW13" s="101"/>
      <c r="AX13" s="101"/>
      <c r="AY13" s="101"/>
      <c r="AZ13" s="101"/>
      <c r="BA13" s="101"/>
      <c r="BB13" s="101"/>
      <c r="BC13" s="101"/>
      <c r="BD13" s="101"/>
      <c r="BE13" s="101"/>
      <c r="BF13" s="101"/>
      <c r="BG13" s="101"/>
      <c r="BH13" s="101"/>
      <c r="BI13" s="101"/>
      <c r="BJ13" s="101"/>
      <c r="BK13" s="101"/>
      <c r="BL13" s="101"/>
      <c r="BM13" s="101"/>
      <c r="BN13" s="101"/>
      <c r="BO13" s="101"/>
      <c r="BP13" s="101"/>
      <c r="BQ13" s="101"/>
      <c r="BR13" s="101"/>
      <c r="BS13" s="101"/>
      <c r="BT13" s="101"/>
      <c r="BU13" s="101"/>
      <c r="BV13" s="101"/>
      <c r="BW13" s="101"/>
      <c r="BX13" s="101"/>
      <c r="BY13" s="101"/>
      <c r="BZ13" s="101"/>
      <c r="CA13" s="101"/>
      <c r="CB13" s="101"/>
      <c r="CC13" s="101"/>
      <c r="CD13" s="101"/>
      <c r="CE13" s="101"/>
      <c r="CF13" s="101"/>
      <c r="CG13" s="101"/>
      <c r="CH13" s="101"/>
      <c r="CI13" s="101"/>
      <c r="CJ13" s="101"/>
      <c r="CK13" s="101"/>
      <c r="CL13" s="101"/>
      <c r="CM13" s="101"/>
      <c r="CN13" s="101"/>
      <c r="CO13" s="101"/>
      <c r="CP13" s="101"/>
      <c r="CQ13" s="101"/>
    </row>
    <row r="14" spans="1:95">
      <c r="A14" s="53" t="s">
        <v>0</v>
      </c>
      <c r="B14" s="89">
        <v>16967826</v>
      </c>
      <c r="C14" s="89">
        <v>428</v>
      </c>
      <c r="D14" s="89">
        <v>620704</v>
      </c>
      <c r="E14" s="89">
        <v>621132</v>
      </c>
      <c r="F14" s="89">
        <v>13560353</v>
      </c>
      <c r="G14" s="89">
        <v>791763</v>
      </c>
      <c r="H14" s="89">
        <v>102131</v>
      </c>
      <c r="I14" s="89">
        <v>893894</v>
      </c>
      <c r="J14" s="89">
        <v>108301</v>
      </c>
      <c r="K14" s="89">
        <v>327005</v>
      </c>
      <c r="L14" s="89">
        <v>362440</v>
      </c>
      <c r="M14" s="89">
        <v>67458</v>
      </c>
      <c r="N14" s="89">
        <v>1027243</v>
      </c>
      <c r="O14" s="92"/>
      <c r="P14" s="93"/>
      <c r="Q14" s="96"/>
      <c r="R14" s="97"/>
      <c r="S14" s="124"/>
      <c r="AB14" s="85"/>
      <c r="AC14" s="15"/>
      <c r="AD14" s="15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  <c r="CD14" s="101"/>
      <c r="CE14" s="101"/>
      <c r="CF14" s="101"/>
      <c r="CG14" s="101"/>
      <c r="CH14" s="101"/>
      <c r="CI14" s="101"/>
      <c r="CJ14" s="101"/>
      <c r="CK14" s="101"/>
      <c r="CL14" s="101"/>
      <c r="CM14" s="101"/>
      <c r="CN14" s="101"/>
      <c r="CO14" s="101"/>
      <c r="CP14" s="101"/>
      <c r="CQ14" s="101"/>
    </row>
    <row r="15" spans="1:95">
      <c r="A15" s="32" t="s">
        <v>58</v>
      </c>
      <c r="B15" s="73">
        <v>14429791</v>
      </c>
      <c r="C15" s="73">
        <v>179</v>
      </c>
      <c r="D15" s="73">
        <v>557096</v>
      </c>
      <c r="E15" s="73">
        <v>557275</v>
      </c>
      <c r="F15" s="73">
        <v>11851188</v>
      </c>
      <c r="G15" s="73">
        <v>791373</v>
      </c>
      <c r="H15" s="73">
        <v>82449</v>
      </c>
      <c r="I15" s="73">
        <v>873822</v>
      </c>
      <c r="J15" s="73">
        <v>52295</v>
      </c>
      <c r="K15" s="73">
        <v>305425</v>
      </c>
      <c r="L15" s="73">
        <v>276414</v>
      </c>
      <c r="M15" s="73">
        <v>14381</v>
      </c>
      <c r="N15" s="73">
        <v>498991</v>
      </c>
      <c r="O15" s="92"/>
      <c r="P15" s="93"/>
      <c r="Q15" s="96"/>
      <c r="R15" s="97"/>
      <c r="S15" s="124"/>
      <c r="AB15" s="85"/>
      <c r="AC15" s="85"/>
      <c r="AD15" s="85"/>
      <c r="AE15" s="101"/>
      <c r="AF15" s="101"/>
      <c r="AG15" s="101"/>
      <c r="AH15" s="101"/>
      <c r="AI15" s="101"/>
      <c r="AJ15" s="101"/>
      <c r="AK15" s="101"/>
      <c r="AL15" s="101"/>
      <c r="AM15" s="101"/>
      <c r="AN15" s="101"/>
      <c r="AO15" s="101"/>
      <c r="AP15" s="101"/>
      <c r="AQ15" s="101"/>
      <c r="AR15" s="101"/>
      <c r="AS15" s="101"/>
      <c r="AT15" s="101"/>
      <c r="AU15" s="101"/>
      <c r="AV15" s="101"/>
      <c r="AW15" s="101"/>
      <c r="AX15" s="101"/>
      <c r="AY15" s="101"/>
      <c r="AZ15" s="101"/>
      <c r="BA15" s="101"/>
      <c r="BB15" s="101"/>
      <c r="BC15" s="101"/>
      <c r="BD15" s="101"/>
      <c r="BE15" s="101"/>
      <c r="BF15" s="101"/>
      <c r="BG15" s="101"/>
      <c r="BH15" s="101"/>
      <c r="BI15" s="101"/>
      <c r="BJ15" s="101"/>
      <c r="BK15" s="101"/>
      <c r="BL15" s="101"/>
      <c r="BM15" s="101"/>
      <c r="BN15" s="101"/>
      <c r="BO15" s="101"/>
      <c r="BP15" s="101"/>
      <c r="BQ15" s="101"/>
      <c r="BR15" s="101"/>
      <c r="BS15" s="101"/>
      <c r="BT15" s="101"/>
      <c r="BU15" s="101"/>
      <c r="BV15" s="101"/>
      <c r="BW15" s="101"/>
      <c r="BX15" s="101"/>
      <c r="BY15" s="101"/>
      <c r="BZ15" s="101"/>
      <c r="CA15" s="101"/>
      <c r="CB15" s="101"/>
      <c r="CC15" s="101"/>
      <c r="CD15" s="101"/>
      <c r="CE15" s="101"/>
      <c r="CF15" s="101"/>
      <c r="CG15" s="101"/>
      <c r="CH15" s="101"/>
      <c r="CI15" s="101"/>
      <c r="CJ15" s="101"/>
      <c r="CK15" s="101"/>
      <c r="CL15" s="101"/>
      <c r="CM15" s="101"/>
      <c r="CN15" s="101"/>
      <c r="CO15" s="101"/>
      <c r="CP15" s="101"/>
      <c r="CQ15" s="101"/>
    </row>
    <row r="16" spans="1:95" ht="17.25" thickBot="1">
      <c r="A16" s="44" t="s">
        <v>59</v>
      </c>
      <c r="B16" s="74">
        <v>2538035</v>
      </c>
      <c r="C16" s="74">
        <v>249</v>
      </c>
      <c r="D16" s="74">
        <v>63608</v>
      </c>
      <c r="E16" s="74">
        <v>63857</v>
      </c>
      <c r="F16" s="74">
        <v>1709165</v>
      </c>
      <c r="G16" s="74">
        <v>390</v>
      </c>
      <c r="H16" s="74">
        <v>19682</v>
      </c>
      <c r="I16" s="74">
        <v>20072</v>
      </c>
      <c r="J16" s="74">
        <v>56006</v>
      </c>
      <c r="K16" s="74">
        <v>21580</v>
      </c>
      <c r="L16" s="74">
        <v>86026</v>
      </c>
      <c r="M16" s="74">
        <v>53077</v>
      </c>
      <c r="N16" s="74">
        <v>528252</v>
      </c>
      <c r="O16" s="94"/>
      <c r="P16" s="94"/>
      <c r="Q16" s="94"/>
      <c r="S16" s="94"/>
      <c r="AA16" s="5"/>
    </row>
    <row r="17" spans="1:30">
      <c r="A17" s="39" t="s">
        <v>100</v>
      </c>
      <c r="Q17" s="94"/>
    </row>
    <row r="19" spans="1:30">
      <c r="A19" s="68"/>
      <c r="B19" s="68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  <c r="O19" s="68"/>
      <c r="P19" s="68"/>
      <c r="Q19" s="68"/>
      <c r="R19" s="68"/>
      <c r="S19" s="68"/>
      <c r="T19"/>
      <c r="U19"/>
      <c r="V19"/>
      <c r="W19"/>
      <c r="X19"/>
      <c r="Y19"/>
      <c r="Z19"/>
      <c r="AA19"/>
      <c r="AB19"/>
      <c r="AC19"/>
      <c r="AD19"/>
    </row>
    <row r="20" spans="1:30">
      <c r="A20" s="68"/>
      <c r="B20" s="68"/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8"/>
      <c r="Q20" s="68"/>
      <c r="R20" s="68"/>
      <c r="S20" s="68"/>
      <c r="T20"/>
      <c r="U20"/>
      <c r="V20"/>
      <c r="W20"/>
      <c r="X20"/>
      <c r="Y20"/>
      <c r="Z20"/>
      <c r="AA20"/>
      <c r="AB20"/>
      <c r="AC20"/>
      <c r="AD20"/>
    </row>
    <row r="21" spans="1:30">
      <c r="A21" s="68"/>
      <c r="B21" s="68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O21" s="68"/>
      <c r="P21" s="68"/>
      <c r="Q21" s="68"/>
      <c r="R21" s="68"/>
      <c r="S21" s="68"/>
      <c r="T21"/>
      <c r="U21"/>
      <c r="V21"/>
      <c r="W21"/>
      <c r="X21"/>
      <c r="Y21"/>
      <c r="Z21"/>
      <c r="AA21"/>
      <c r="AB21"/>
      <c r="AC21"/>
      <c r="AD21"/>
    </row>
    <row r="22" spans="1:30">
      <c r="A22" s="68"/>
      <c r="B22" s="68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8"/>
      <c r="R22" s="68"/>
      <c r="S22" s="68"/>
    </row>
    <row r="23" spans="1:30">
      <c r="A23" s="68"/>
      <c r="B23" s="68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68"/>
      <c r="Q23" s="68"/>
      <c r="R23" s="68"/>
      <c r="S23" s="68"/>
    </row>
    <row r="24" spans="1:30">
      <c r="A24" s="68"/>
      <c r="B24" s="68"/>
      <c r="C24" s="68"/>
      <c r="D24" s="68"/>
      <c r="E24" s="68"/>
      <c r="F24" s="68"/>
      <c r="G24" s="68"/>
      <c r="H24" s="68"/>
      <c r="I24" s="68"/>
      <c r="J24" s="68"/>
      <c r="K24" s="68"/>
      <c r="L24" s="68"/>
      <c r="M24" s="68"/>
      <c r="N24" s="68"/>
      <c r="O24" s="68"/>
      <c r="P24" s="68"/>
      <c r="Q24" s="68"/>
      <c r="R24" s="68"/>
      <c r="S24" s="68"/>
    </row>
    <row r="25" spans="1:30">
      <c r="A25" s="68"/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</row>
    <row r="26" spans="1:30">
      <c r="A26" s="68"/>
      <c r="B26" s="68"/>
      <c r="C26" s="68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68"/>
    </row>
    <row r="27" spans="1:30">
      <c r="A27" s="68"/>
      <c r="B27" s="68"/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68"/>
      <c r="R27" s="68"/>
      <c r="S27" s="68"/>
    </row>
  </sheetData>
  <mergeCells count="9">
    <mergeCell ref="E12:E13"/>
    <mergeCell ref="A1:L1"/>
    <mergeCell ref="I12:I13"/>
    <mergeCell ref="A9:N9"/>
    <mergeCell ref="A11:A13"/>
    <mergeCell ref="B11:B13"/>
    <mergeCell ref="C11:E11"/>
    <mergeCell ref="F11:F13"/>
    <mergeCell ref="G11:I11"/>
  </mergeCells>
  <phoneticPr fontId="3" type="noConversion"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42"/>
  <sheetViews>
    <sheetView tabSelected="1" topLeftCell="R1" zoomScale="90" zoomScaleNormal="90" workbookViewId="0">
      <selection activeCell="AH33" sqref="AH33"/>
    </sheetView>
  </sheetViews>
  <sheetFormatPr defaultRowHeight="16.5"/>
  <cols>
    <col min="1" max="1" width="7.375" style="22" customWidth="1"/>
    <col min="2" max="2" width="11.5" style="22" customWidth="1"/>
    <col min="3" max="3" width="12.125" style="22" customWidth="1"/>
    <col min="4" max="6" width="9.875" style="22" customWidth="1"/>
    <col min="7" max="7" width="10.375" style="22" customWidth="1"/>
    <col min="8" max="20" width="9.875" style="22" customWidth="1"/>
    <col min="21" max="21" width="7.625" style="1" customWidth="1"/>
    <col min="22" max="31" width="9" style="1"/>
  </cols>
  <sheetData>
    <row r="1" spans="1:56">
      <c r="A1" s="125" t="s">
        <v>128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V1" s="20" t="s">
        <v>143</v>
      </c>
      <c r="AC1" s="20"/>
      <c r="AE1" s="20" t="s">
        <v>144</v>
      </c>
    </row>
    <row r="2" spans="1:56">
      <c r="J2" s="25"/>
      <c r="N2" s="25" t="s">
        <v>91</v>
      </c>
      <c r="V2" s="85"/>
      <c r="W2" s="85"/>
      <c r="X2" s="85"/>
      <c r="Y2" s="85"/>
      <c r="Z2" s="85"/>
      <c r="AA2" s="85"/>
      <c r="AB2" s="85"/>
      <c r="AC2" s="85"/>
      <c r="AD2" s="85"/>
      <c r="AE2" s="85"/>
      <c r="AF2" s="101"/>
      <c r="AG2" s="101"/>
      <c r="AH2" s="101"/>
      <c r="AI2" s="101"/>
      <c r="AJ2" s="101"/>
      <c r="AK2" s="101"/>
      <c r="AL2" s="101"/>
      <c r="AM2" s="101"/>
      <c r="AN2" s="101"/>
      <c r="AO2" s="101"/>
      <c r="AP2" s="101"/>
    </row>
    <row r="3" spans="1:56" ht="17.25" thickBot="1">
      <c r="A3" s="141"/>
      <c r="B3" s="141"/>
      <c r="C3" s="26">
        <v>2007</v>
      </c>
      <c r="D3" s="26">
        <v>2008</v>
      </c>
      <c r="E3" s="27">
        <v>2009</v>
      </c>
      <c r="F3" s="27">
        <v>2010</v>
      </c>
      <c r="G3" s="27">
        <v>2011</v>
      </c>
      <c r="H3" s="28">
        <v>2012</v>
      </c>
      <c r="I3" s="28">
        <v>2013</v>
      </c>
      <c r="J3" s="28">
        <v>2014</v>
      </c>
      <c r="K3" s="28">
        <v>2015</v>
      </c>
      <c r="L3" s="28">
        <v>2016</v>
      </c>
      <c r="M3" s="28">
        <v>2017</v>
      </c>
      <c r="N3" s="28">
        <v>2018</v>
      </c>
      <c r="O3" s="28">
        <v>2019</v>
      </c>
      <c r="P3" s="28">
        <v>2020</v>
      </c>
      <c r="Q3" s="28">
        <v>2021</v>
      </c>
      <c r="R3" s="28">
        <v>2022</v>
      </c>
      <c r="S3" s="28">
        <v>2023</v>
      </c>
      <c r="T3" s="28">
        <v>2024</v>
      </c>
      <c r="U3" s="15"/>
      <c r="V3" s="11"/>
      <c r="W3" s="11">
        <v>2007</v>
      </c>
      <c r="X3" s="11">
        <v>2008</v>
      </c>
      <c r="Y3" s="11">
        <v>2009</v>
      </c>
      <c r="Z3" s="11">
        <v>2010</v>
      </c>
      <c r="AA3" s="11">
        <v>2011</v>
      </c>
      <c r="AB3" s="11">
        <v>2012</v>
      </c>
      <c r="AC3" s="11">
        <v>2013</v>
      </c>
      <c r="AD3" s="11">
        <v>2014</v>
      </c>
      <c r="AE3" s="11">
        <v>2015</v>
      </c>
      <c r="AF3" s="11">
        <v>2016</v>
      </c>
      <c r="AG3" s="11">
        <v>2017</v>
      </c>
      <c r="AH3" s="11">
        <v>2018</v>
      </c>
      <c r="AI3" s="11">
        <v>2019</v>
      </c>
      <c r="AJ3" s="11">
        <v>2020</v>
      </c>
      <c r="AK3" s="11">
        <v>2021</v>
      </c>
      <c r="AL3" s="11">
        <v>2022</v>
      </c>
      <c r="AM3" s="11">
        <v>2023</v>
      </c>
      <c r="AN3" s="12">
        <v>2024</v>
      </c>
      <c r="AO3" s="12"/>
      <c r="AP3" s="12"/>
      <c r="AQ3" s="12"/>
      <c r="AR3" s="12"/>
      <c r="AS3" s="12"/>
      <c r="AT3" s="12"/>
      <c r="AU3" s="12"/>
      <c r="AV3" s="12"/>
      <c r="AW3" s="12"/>
      <c r="AX3" s="12"/>
    </row>
    <row r="4" spans="1:56">
      <c r="A4" s="145" t="s">
        <v>0</v>
      </c>
      <c r="B4" s="145"/>
      <c r="C4" s="50">
        <v>10124305</v>
      </c>
      <c r="D4" s="54">
        <v>11403373</v>
      </c>
      <c r="E4" s="54">
        <v>22454539</v>
      </c>
      <c r="F4" s="54">
        <v>27026042</v>
      </c>
      <c r="G4" s="54">
        <v>28920780</v>
      </c>
      <c r="H4" s="54">
        <v>17618495</v>
      </c>
      <c r="I4" s="54">
        <v>18260301</v>
      </c>
      <c r="J4" s="54">
        <v>12919836</v>
      </c>
      <c r="K4" s="54">
        <v>11982654</v>
      </c>
      <c r="L4" s="54">
        <v>11336564</v>
      </c>
      <c r="M4" s="54">
        <v>11897236</v>
      </c>
      <c r="N4" s="54">
        <f>SUM(N5:N6)</f>
        <v>16344658</v>
      </c>
      <c r="O4" s="54">
        <f>SUM(O5:O6)</f>
        <v>16348842</v>
      </c>
      <c r="P4" s="54">
        <f>SUM(P5:P6)</f>
        <v>24397282</v>
      </c>
      <c r="Q4" s="54">
        <f>SUM(Q5:Q6)</f>
        <v>20677768</v>
      </c>
      <c r="R4" s="54">
        <f>SUM(R5:R6)</f>
        <v>20438197</v>
      </c>
      <c r="S4" s="54">
        <v>18381954</v>
      </c>
      <c r="T4" s="54">
        <v>16967826</v>
      </c>
      <c r="U4" s="15"/>
      <c r="V4" s="17" t="s">
        <v>113</v>
      </c>
      <c r="W4" s="18">
        <f t="shared" ref="W4:AN6" si="0">C4</f>
        <v>10124305</v>
      </c>
      <c r="X4" s="18">
        <f t="shared" si="0"/>
        <v>11403373</v>
      </c>
      <c r="Y4" s="18">
        <f t="shared" si="0"/>
        <v>22454539</v>
      </c>
      <c r="Z4" s="18">
        <f t="shared" si="0"/>
        <v>27026042</v>
      </c>
      <c r="AA4" s="18">
        <f t="shared" si="0"/>
        <v>28920780</v>
      </c>
      <c r="AB4" s="18">
        <f t="shared" si="0"/>
        <v>17618495</v>
      </c>
      <c r="AC4" s="18">
        <f t="shared" si="0"/>
        <v>18260301</v>
      </c>
      <c r="AD4" s="18">
        <f t="shared" si="0"/>
        <v>12919836</v>
      </c>
      <c r="AE4" s="18">
        <f t="shared" si="0"/>
        <v>11982654</v>
      </c>
      <c r="AF4" s="18">
        <f t="shared" si="0"/>
        <v>11336564</v>
      </c>
      <c r="AG4" s="18">
        <f t="shared" si="0"/>
        <v>11897236</v>
      </c>
      <c r="AH4" s="18">
        <f t="shared" si="0"/>
        <v>16344658</v>
      </c>
      <c r="AI4" s="18">
        <f t="shared" si="0"/>
        <v>16348842</v>
      </c>
      <c r="AJ4" s="18">
        <f t="shared" si="0"/>
        <v>24397282</v>
      </c>
      <c r="AK4" s="18">
        <f t="shared" si="0"/>
        <v>20677768</v>
      </c>
      <c r="AL4" s="18">
        <f t="shared" si="0"/>
        <v>20438197</v>
      </c>
      <c r="AM4" s="18">
        <f t="shared" si="0"/>
        <v>18381954</v>
      </c>
      <c r="AN4" s="18">
        <f t="shared" si="0"/>
        <v>16967826</v>
      </c>
      <c r="AO4" s="12"/>
      <c r="AP4" s="12"/>
      <c r="AQ4" s="12"/>
      <c r="AR4" s="12"/>
      <c r="AS4" s="12"/>
      <c r="AT4" s="12"/>
      <c r="AU4" s="12"/>
      <c r="AV4" s="12"/>
      <c r="AW4" s="12"/>
      <c r="AX4" s="12"/>
    </row>
    <row r="5" spans="1:56">
      <c r="A5" s="127" t="s">
        <v>60</v>
      </c>
      <c r="B5" s="127"/>
      <c r="C5" s="51">
        <v>5298888</v>
      </c>
      <c r="D5" s="34">
        <v>9482467</v>
      </c>
      <c r="E5" s="34">
        <v>20495269</v>
      </c>
      <c r="F5" s="34">
        <v>25117440</v>
      </c>
      <c r="G5" s="34">
        <v>27440806</v>
      </c>
      <c r="H5" s="34">
        <v>15820892</v>
      </c>
      <c r="I5" s="34">
        <v>15728424</v>
      </c>
      <c r="J5" s="34">
        <v>11488244</v>
      </c>
      <c r="K5" s="34">
        <v>10634850</v>
      </c>
      <c r="L5" s="34">
        <v>10047277</v>
      </c>
      <c r="M5" s="34">
        <v>10336534</v>
      </c>
      <c r="N5" s="34">
        <v>13896900</v>
      </c>
      <c r="O5" s="34">
        <v>13574509</v>
      </c>
      <c r="P5" s="34">
        <v>21717653</v>
      </c>
      <c r="Q5" s="34">
        <v>18406905</v>
      </c>
      <c r="R5" s="34">
        <v>17019698</v>
      </c>
      <c r="S5" s="34">
        <v>14648502</v>
      </c>
      <c r="T5" s="34">
        <v>14851446</v>
      </c>
      <c r="U5" s="15"/>
      <c r="V5" s="13" t="s">
        <v>114</v>
      </c>
      <c r="W5" s="18">
        <f t="shared" si="0"/>
        <v>5298888</v>
      </c>
      <c r="X5" s="18">
        <f t="shared" si="0"/>
        <v>9482467</v>
      </c>
      <c r="Y5" s="18">
        <f t="shared" si="0"/>
        <v>20495269</v>
      </c>
      <c r="Z5" s="18">
        <f t="shared" si="0"/>
        <v>25117440</v>
      </c>
      <c r="AA5" s="18">
        <f t="shared" si="0"/>
        <v>27440806</v>
      </c>
      <c r="AB5" s="18">
        <f t="shared" si="0"/>
        <v>15820892</v>
      </c>
      <c r="AC5" s="18">
        <f t="shared" si="0"/>
        <v>15728424</v>
      </c>
      <c r="AD5" s="18">
        <f t="shared" si="0"/>
        <v>11488244</v>
      </c>
      <c r="AE5" s="18">
        <f t="shared" si="0"/>
        <v>10634850</v>
      </c>
      <c r="AF5" s="18">
        <f t="shared" si="0"/>
        <v>10047277</v>
      </c>
      <c r="AG5" s="18">
        <f t="shared" si="0"/>
        <v>10336534</v>
      </c>
      <c r="AH5" s="18">
        <f t="shared" si="0"/>
        <v>13896900</v>
      </c>
      <c r="AI5" s="18">
        <f t="shared" si="0"/>
        <v>13574509</v>
      </c>
      <c r="AJ5" s="18">
        <f t="shared" si="0"/>
        <v>21717653</v>
      </c>
      <c r="AK5" s="18">
        <f t="shared" si="0"/>
        <v>18406905</v>
      </c>
      <c r="AL5" s="18">
        <f t="shared" si="0"/>
        <v>17019698</v>
      </c>
      <c r="AM5" s="18">
        <f t="shared" si="0"/>
        <v>14648502</v>
      </c>
      <c r="AN5" s="18">
        <f t="shared" si="0"/>
        <v>14851446</v>
      </c>
      <c r="AO5" s="12"/>
      <c r="AP5" s="12"/>
      <c r="AQ5" s="12"/>
      <c r="AR5" s="12"/>
      <c r="AS5" s="12"/>
      <c r="AT5" s="12"/>
      <c r="AU5" s="12"/>
      <c r="AV5" s="12"/>
      <c r="AW5" s="12"/>
      <c r="AX5" s="12"/>
    </row>
    <row r="6" spans="1:56">
      <c r="A6" s="31" t="s">
        <v>61</v>
      </c>
      <c r="B6" s="32" t="s">
        <v>28</v>
      </c>
      <c r="C6" s="51">
        <f>SUM(C7:C11)</f>
        <v>4825417</v>
      </c>
      <c r="D6" s="34">
        <v>1920906</v>
      </c>
      <c r="E6" s="34">
        <v>1959270</v>
      </c>
      <c r="F6" s="34">
        <v>1908602</v>
      </c>
      <c r="G6" s="34">
        <v>1479974</v>
      </c>
      <c r="H6" s="34">
        <v>1797603</v>
      </c>
      <c r="I6" s="34">
        <v>2531877</v>
      </c>
      <c r="J6" s="34">
        <v>1431592</v>
      </c>
      <c r="K6" s="34">
        <v>1347804</v>
      </c>
      <c r="L6" s="34">
        <v>1289287</v>
      </c>
      <c r="M6" s="34">
        <v>1560702</v>
      </c>
      <c r="N6" s="34">
        <v>2447758</v>
      </c>
      <c r="O6" s="34">
        <v>2774333</v>
      </c>
      <c r="P6" s="34">
        <v>2679629</v>
      </c>
      <c r="Q6" s="34">
        <v>2270863</v>
      </c>
      <c r="R6" s="34">
        <f>SUM(R7:R11)</f>
        <v>3418499</v>
      </c>
      <c r="S6" s="34">
        <v>3733452</v>
      </c>
      <c r="T6" s="34">
        <v>2116380</v>
      </c>
      <c r="U6" s="15"/>
      <c r="V6" s="13" t="s">
        <v>115</v>
      </c>
      <c r="W6" s="19">
        <f t="shared" si="0"/>
        <v>4825417</v>
      </c>
      <c r="X6" s="19">
        <f t="shared" si="0"/>
        <v>1920906</v>
      </c>
      <c r="Y6" s="19">
        <f t="shared" si="0"/>
        <v>1959270</v>
      </c>
      <c r="Z6" s="19">
        <f t="shared" si="0"/>
        <v>1908602</v>
      </c>
      <c r="AA6" s="19">
        <f t="shared" si="0"/>
        <v>1479974</v>
      </c>
      <c r="AB6" s="19">
        <f t="shared" si="0"/>
        <v>1797603</v>
      </c>
      <c r="AC6" s="19">
        <f t="shared" si="0"/>
        <v>2531877</v>
      </c>
      <c r="AD6" s="19">
        <f t="shared" si="0"/>
        <v>1431592</v>
      </c>
      <c r="AE6" s="19">
        <f t="shared" si="0"/>
        <v>1347804</v>
      </c>
      <c r="AF6" s="19">
        <f t="shared" si="0"/>
        <v>1289287</v>
      </c>
      <c r="AG6" s="19">
        <f t="shared" si="0"/>
        <v>1560702</v>
      </c>
      <c r="AH6" s="19">
        <f t="shared" si="0"/>
        <v>2447758</v>
      </c>
      <c r="AI6" s="19">
        <f t="shared" si="0"/>
        <v>2774333</v>
      </c>
      <c r="AJ6" s="19">
        <f t="shared" si="0"/>
        <v>2679629</v>
      </c>
      <c r="AK6" s="19">
        <f t="shared" si="0"/>
        <v>2270863</v>
      </c>
      <c r="AL6" s="19">
        <f t="shared" si="0"/>
        <v>3418499</v>
      </c>
      <c r="AM6" s="19">
        <f t="shared" si="0"/>
        <v>3733452</v>
      </c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</row>
    <row r="7" spans="1:56">
      <c r="A7" s="36" t="s">
        <v>62</v>
      </c>
      <c r="B7" s="32" t="s">
        <v>63</v>
      </c>
      <c r="C7" s="51">
        <v>4414486</v>
      </c>
      <c r="D7" s="34">
        <v>441562</v>
      </c>
      <c r="E7" s="34">
        <v>820321</v>
      </c>
      <c r="F7" s="34">
        <v>1058305</v>
      </c>
      <c r="G7" s="34">
        <v>654593</v>
      </c>
      <c r="H7" s="34">
        <v>794953</v>
      </c>
      <c r="I7" s="34">
        <v>838590</v>
      </c>
      <c r="J7" s="34">
        <v>528896</v>
      </c>
      <c r="K7" s="34">
        <v>500679</v>
      </c>
      <c r="L7" s="34">
        <v>392365</v>
      </c>
      <c r="M7" s="34">
        <v>598922</v>
      </c>
      <c r="N7" s="34">
        <v>1506887</v>
      </c>
      <c r="O7" s="34">
        <v>1583122</v>
      </c>
      <c r="P7" s="34">
        <v>1270821</v>
      </c>
      <c r="Q7" s="34">
        <v>1446173</v>
      </c>
      <c r="R7" s="34">
        <v>757662</v>
      </c>
      <c r="S7" s="34">
        <v>1097533</v>
      </c>
      <c r="T7" s="34">
        <v>1259900</v>
      </c>
      <c r="U7" s="15"/>
      <c r="V7" s="15"/>
      <c r="W7" s="15"/>
      <c r="X7" s="15"/>
      <c r="Y7" s="15"/>
      <c r="Z7" s="15"/>
      <c r="AA7" s="15"/>
      <c r="AB7" s="15"/>
      <c r="AC7" s="13"/>
      <c r="AD7" s="14"/>
      <c r="AE7" s="14"/>
      <c r="AF7" s="11"/>
      <c r="AG7" s="11">
        <v>2007</v>
      </c>
      <c r="AH7" s="11">
        <v>2008</v>
      </c>
      <c r="AI7" s="11">
        <v>2009</v>
      </c>
      <c r="AJ7" s="11">
        <v>2010</v>
      </c>
      <c r="AK7" s="11">
        <v>2011</v>
      </c>
      <c r="AL7" s="11">
        <v>2012</v>
      </c>
      <c r="AM7" s="11">
        <v>2013</v>
      </c>
      <c r="AN7" s="11">
        <v>2014</v>
      </c>
      <c r="AO7" s="11">
        <v>2015</v>
      </c>
      <c r="AP7" s="11">
        <v>2016</v>
      </c>
      <c r="AQ7" s="11">
        <v>2017</v>
      </c>
      <c r="AR7" s="11">
        <v>2018</v>
      </c>
      <c r="AS7" s="11">
        <v>2019</v>
      </c>
      <c r="AT7" s="11">
        <v>2020</v>
      </c>
      <c r="AU7" s="11">
        <v>2021</v>
      </c>
      <c r="AV7" s="11">
        <v>2022</v>
      </c>
      <c r="AW7" s="11">
        <v>2023</v>
      </c>
      <c r="AX7" s="12">
        <v>2024</v>
      </c>
      <c r="AY7" s="101"/>
      <c r="AZ7" s="101"/>
      <c r="BA7" s="101"/>
      <c r="BB7" s="101"/>
      <c r="BC7" s="101"/>
      <c r="BD7" s="101"/>
    </row>
    <row r="8" spans="1:56">
      <c r="A8" s="47"/>
      <c r="B8" s="32" t="s">
        <v>64</v>
      </c>
      <c r="C8" s="51">
        <v>171459</v>
      </c>
      <c r="D8" s="34">
        <v>162012</v>
      </c>
      <c r="E8" s="34">
        <v>161253</v>
      </c>
      <c r="F8" s="34">
        <v>274627</v>
      </c>
      <c r="G8" s="34">
        <v>301461</v>
      </c>
      <c r="H8" s="34">
        <v>364764</v>
      </c>
      <c r="I8" s="34">
        <v>1051960</v>
      </c>
      <c r="J8" s="34">
        <v>332944</v>
      </c>
      <c r="K8" s="34">
        <v>318671</v>
      </c>
      <c r="L8" s="34">
        <v>319078</v>
      </c>
      <c r="M8" s="34">
        <v>325541</v>
      </c>
      <c r="N8" s="34">
        <v>302874</v>
      </c>
      <c r="O8" s="34">
        <v>302588</v>
      </c>
      <c r="P8" s="34">
        <v>299729</v>
      </c>
      <c r="Q8" s="34">
        <v>205110</v>
      </c>
      <c r="R8" s="34">
        <v>1330344</v>
      </c>
      <c r="S8" s="34">
        <v>1838464</v>
      </c>
      <c r="T8" s="34">
        <v>244794</v>
      </c>
      <c r="U8" s="15"/>
      <c r="V8" s="15"/>
      <c r="W8" s="15"/>
      <c r="X8" s="15"/>
      <c r="Y8" s="15"/>
      <c r="Z8" s="15"/>
      <c r="AA8" s="15"/>
      <c r="AB8" s="15"/>
      <c r="AC8" s="13"/>
      <c r="AD8" s="14"/>
      <c r="AE8" s="14"/>
      <c r="AF8" s="13" t="s">
        <v>114</v>
      </c>
      <c r="AG8" s="14">
        <f t="shared" ref="AG8:AX9" si="1">C5/C$4*100</f>
        <v>52.338288899830651</v>
      </c>
      <c r="AH8" s="14">
        <f t="shared" si="1"/>
        <v>83.154931440022168</v>
      </c>
      <c r="AI8" s="14">
        <f t="shared" si="1"/>
        <v>91.274503564735838</v>
      </c>
      <c r="AJ8" s="14">
        <f t="shared" si="1"/>
        <v>92.937915215257931</v>
      </c>
      <c r="AK8" s="14">
        <f t="shared" si="1"/>
        <v>94.882662224186205</v>
      </c>
      <c r="AL8" s="14">
        <f t="shared" si="1"/>
        <v>89.797068364806421</v>
      </c>
      <c r="AM8" s="14">
        <f t="shared" si="1"/>
        <v>86.134527574326398</v>
      </c>
      <c r="AN8" s="14">
        <f t="shared" si="1"/>
        <v>88.919425912217463</v>
      </c>
      <c r="AO8" s="14">
        <f t="shared" si="1"/>
        <v>88.75204107537445</v>
      </c>
      <c r="AP8" s="14">
        <f t="shared" si="1"/>
        <v>88.627180157938511</v>
      </c>
      <c r="AQ8" s="14">
        <f t="shared" si="1"/>
        <v>86.881810195241982</v>
      </c>
      <c r="AR8" s="14">
        <f t="shared" si="1"/>
        <v>85.024110018086645</v>
      </c>
      <c r="AS8" s="14">
        <f t="shared" si="1"/>
        <v>83.030400562926715</v>
      </c>
      <c r="AT8" s="14">
        <f t="shared" si="1"/>
        <v>89.016690465765819</v>
      </c>
      <c r="AU8" s="14">
        <f t="shared" si="1"/>
        <v>89.017852410376207</v>
      </c>
      <c r="AV8" s="14">
        <f t="shared" si="1"/>
        <v>83.273969812503523</v>
      </c>
      <c r="AW8" s="14">
        <f t="shared" si="1"/>
        <v>79.689580335148264</v>
      </c>
      <c r="AX8" s="14">
        <f>(T5/T$4)*100</f>
        <v>87.527099818208882</v>
      </c>
      <c r="AY8" s="101"/>
      <c r="AZ8" s="101"/>
      <c r="BA8" s="101"/>
      <c r="BB8" s="101"/>
      <c r="BC8" s="101"/>
      <c r="BD8" s="101"/>
    </row>
    <row r="9" spans="1:56">
      <c r="A9" s="47"/>
      <c r="B9" s="32" t="s">
        <v>65</v>
      </c>
      <c r="C9" s="51">
        <v>119098</v>
      </c>
      <c r="D9" s="34">
        <v>196091</v>
      </c>
      <c r="E9" s="34">
        <v>185664</v>
      </c>
      <c r="F9" s="34">
        <v>232505</v>
      </c>
      <c r="G9" s="34">
        <v>310434</v>
      </c>
      <c r="H9" s="34">
        <v>440993</v>
      </c>
      <c r="I9" s="34">
        <v>376716</v>
      </c>
      <c r="J9" s="34">
        <v>354652</v>
      </c>
      <c r="K9" s="34">
        <v>287456</v>
      </c>
      <c r="L9" s="34">
        <v>371659</v>
      </c>
      <c r="M9" s="34">
        <v>426853</v>
      </c>
      <c r="N9" s="34">
        <v>433598</v>
      </c>
      <c r="O9" s="34">
        <v>542468</v>
      </c>
      <c r="P9" s="34">
        <v>497948</v>
      </c>
      <c r="Q9" s="34">
        <v>272404</v>
      </c>
      <c r="R9" s="34">
        <v>362115</v>
      </c>
      <c r="S9" s="34">
        <v>445833</v>
      </c>
      <c r="T9" s="34">
        <v>372507</v>
      </c>
      <c r="V9" s="15"/>
      <c r="W9" s="15"/>
      <c r="X9" s="15"/>
      <c r="Y9" s="15"/>
      <c r="Z9" s="15"/>
      <c r="AA9" s="15"/>
      <c r="AB9" s="15"/>
      <c r="AC9" s="13"/>
      <c r="AD9" s="14"/>
      <c r="AE9" s="14"/>
      <c r="AF9" s="13" t="s">
        <v>115</v>
      </c>
      <c r="AG9" s="14">
        <f t="shared" si="1"/>
        <v>47.661711100169349</v>
      </c>
      <c r="AH9" s="14">
        <f t="shared" si="1"/>
        <v>16.845068559977825</v>
      </c>
      <c r="AI9" s="14">
        <f t="shared" si="1"/>
        <v>8.7254964352641569</v>
      </c>
      <c r="AJ9" s="14">
        <f t="shared" si="1"/>
        <v>7.0620847847420647</v>
      </c>
      <c r="AK9" s="14">
        <f t="shared" si="1"/>
        <v>5.1173377758137919</v>
      </c>
      <c r="AL9" s="14">
        <f t="shared" si="1"/>
        <v>10.202931635193584</v>
      </c>
      <c r="AM9" s="14">
        <f t="shared" si="1"/>
        <v>13.865472425673598</v>
      </c>
      <c r="AN9" s="14">
        <f t="shared" si="1"/>
        <v>11.080574087782539</v>
      </c>
      <c r="AO9" s="14">
        <f t="shared" si="1"/>
        <v>11.247958924625546</v>
      </c>
      <c r="AP9" s="14">
        <f t="shared" si="1"/>
        <v>11.372819842061492</v>
      </c>
      <c r="AQ9" s="14">
        <f t="shared" si="1"/>
        <v>13.118189804758012</v>
      </c>
      <c r="AR9" s="14">
        <f t="shared" si="1"/>
        <v>14.975889981913356</v>
      </c>
      <c r="AS9" s="14">
        <f t="shared" si="1"/>
        <v>16.969599437073278</v>
      </c>
      <c r="AT9" s="14">
        <f t="shared" si="1"/>
        <v>10.983309534234182</v>
      </c>
      <c r="AU9" s="14">
        <f t="shared" si="1"/>
        <v>10.982147589623793</v>
      </c>
      <c r="AV9" s="14">
        <f t="shared" si="1"/>
        <v>16.72603018749648</v>
      </c>
      <c r="AW9" s="14">
        <f t="shared" si="1"/>
        <v>20.310419664851732</v>
      </c>
      <c r="AX9" s="14">
        <f>(T6/T$4)*100</f>
        <v>12.472900181791115</v>
      </c>
      <c r="AY9" s="101"/>
      <c r="AZ9" s="101"/>
      <c r="BA9" s="101"/>
      <c r="BB9" s="101"/>
      <c r="BC9" s="101"/>
      <c r="BD9" s="101"/>
    </row>
    <row r="10" spans="1:56">
      <c r="A10" s="47"/>
      <c r="B10" s="32" t="s">
        <v>66</v>
      </c>
      <c r="C10" s="51">
        <v>75453</v>
      </c>
      <c r="D10" s="34">
        <v>1029097</v>
      </c>
      <c r="E10" s="34">
        <v>673729</v>
      </c>
      <c r="F10" s="34">
        <v>282063</v>
      </c>
      <c r="G10" s="34">
        <v>146622</v>
      </c>
      <c r="H10" s="34">
        <v>97604</v>
      </c>
      <c r="I10" s="34">
        <v>156439</v>
      </c>
      <c r="J10" s="34">
        <v>135617</v>
      </c>
      <c r="K10" s="34">
        <v>141525</v>
      </c>
      <c r="L10" s="34">
        <v>145356</v>
      </c>
      <c r="M10" s="34">
        <v>72821</v>
      </c>
      <c r="N10" s="34">
        <v>146801</v>
      </c>
      <c r="O10" s="34">
        <v>213298</v>
      </c>
      <c r="P10" s="34">
        <v>331457</v>
      </c>
      <c r="Q10" s="34">
        <v>317802</v>
      </c>
      <c r="R10" s="34">
        <v>879011</v>
      </c>
      <c r="S10" s="34">
        <v>293186</v>
      </c>
      <c r="T10" s="34">
        <v>146607</v>
      </c>
      <c r="V10" s="15"/>
      <c r="W10" s="15"/>
      <c r="X10" s="15"/>
      <c r="Y10" s="15"/>
      <c r="Z10" s="15"/>
      <c r="AA10" s="15"/>
      <c r="AB10" s="15"/>
      <c r="AC10" s="13"/>
      <c r="AD10" s="14"/>
      <c r="AE10" s="15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01"/>
      <c r="AZ10" s="101"/>
      <c r="BA10" s="101"/>
      <c r="BB10" s="101"/>
      <c r="BC10" s="101"/>
      <c r="BD10" s="101"/>
    </row>
    <row r="11" spans="1:56" ht="17.25" thickBot="1">
      <c r="A11" s="43"/>
      <c r="B11" s="44" t="s">
        <v>40</v>
      </c>
      <c r="C11" s="52">
        <v>44921</v>
      </c>
      <c r="D11" s="38">
        <v>92144</v>
      </c>
      <c r="E11" s="38">
        <v>118303</v>
      </c>
      <c r="F11" s="38">
        <v>61102</v>
      </c>
      <c r="G11" s="38">
        <v>66864</v>
      </c>
      <c r="H11" s="38">
        <v>99289</v>
      </c>
      <c r="I11" s="38">
        <v>108172</v>
      </c>
      <c r="J11" s="38">
        <v>79483</v>
      </c>
      <c r="K11" s="38">
        <v>99473</v>
      </c>
      <c r="L11" s="38">
        <v>60829</v>
      </c>
      <c r="M11" s="38">
        <v>136565</v>
      </c>
      <c r="N11" s="38">
        <v>57598</v>
      </c>
      <c r="O11" s="38">
        <v>132857</v>
      </c>
      <c r="P11" s="38">
        <v>279674</v>
      </c>
      <c r="Q11" s="38">
        <v>29374</v>
      </c>
      <c r="R11" s="38">
        <v>89367</v>
      </c>
      <c r="S11" s="38">
        <v>58436</v>
      </c>
      <c r="T11" s="38">
        <v>92572</v>
      </c>
      <c r="V11" s="15"/>
      <c r="W11" s="15"/>
      <c r="X11" s="15"/>
      <c r="Y11" s="15"/>
      <c r="Z11" s="15"/>
      <c r="AA11" s="15"/>
      <c r="AB11" s="15"/>
      <c r="AC11" s="13"/>
      <c r="AD11" s="14"/>
      <c r="AE11" s="15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01"/>
      <c r="AZ11" s="101"/>
      <c r="BA11" s="101"/>
      <c r="BB11" s="101"/>
      <c r="BC11" s="101"/>
      <c r="BD11" s="101"/>
    </row>
    <row r="12" spans="1:56">
      <c r="A12" s="39" t="s">
        <v>106</v>
      </c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101"/>
      <c r="AG12" s="101"/>
      <c r="AH12" s="101"/>
      <c r="AI12" s="101"/>
      <c r="AJ12" s="101"/>
      <c r="AK12" s="101"/>
      <c r="AL12" s="101"/>
      <c r="AM12" s="101"/>
      <c r="AN12" s="101"/>
      <c r="AO12" s="101"/>
      <c r="AP12" s="101"/>
      <c r="AQ12" s="101"/>
      <c r="AR12" s="101"/>
      <c r="AS12" s="101"/>
      <c r="AT12" s="101"/>
      <c r="AU12" s="101"/>
      <c r="AV12" s="101"/>
      <c r="AW12" s="101"/>
      <c r="AX12" s="101"/>
      <c r="AY12" s="101"/>
      <c r="AZ12" s="101"/>
      <c r="BA12" s="101"/>
      <c r="BB12" s="101"/>
      <c r="BC12" s="101"/>
      <c r="BD12" s="101"/>
    </row>
    <row r="13" spans="1:56">
      <c r="V13" s="85"/>
      <c r="W13" s="85"/>
      <c r="X13" s="85"/>
      <c r="Y13" s="85"/>
      <c r="Z13" s="85"/>
      <c r="AA13" s="85"/>
      <c r="AB13" s="85"/>
      <c r="AC13" s="85"/>
      <c r="AD13" s="85"/>
      <c r="AE13" s="85"/>
      <c r="AF13" s="101"/>
      <c r="AG13" s="101"/>
      <c r="AH13" s="101"/>
      <c r="AI13" s="101"/>
      <c r="AJ13" s="101"/>
      <c r="AK13" s="101"/>
      <c r="AL13" s="101"/>
      <c r="AM13" s="101"/>
      <c r="AN13" s="101"/>
      <c r="AO13" s="101"/>
      <c r="AP13" s="101"/>
      <c r="AQ13" s="101"/>
      <c r="AR13" s="101"/>
      <c r="AS13" s="101"/>
      <c r="AT13" s="101"/>
      <c r="AU13" s="101"/>
      <c r="AV13" s="101"/>
      <c r="AW13" s="101"/>
      <c r="AX13" s="101"/>
      <c r="AY13" s="101"/>
      <c r="AZ13" s="101"/>
      <c r="BA13" s="101"/>
      <c r="BB13" s="101"/>
      <c r="BC13" s="101"/>
      <c r="BD13" s="101"/>
    </row>
    <row r="14" spans="1:56">
      <c r="A14" s="125" t="s">
        <v>152</v>
      </c>
      <c r="B14" s="125"/>
      <c r="C14" s="125"/>
      <c r="D14" s="125"/>
      <c r="E14" s="125"/>
      <c r="F14" s="125"/>
      <c r="G14" s="125"/>
      <c r="H14" s="125"/>
      <c r="I14" s="125"/>
      <c r="J14" s="125"/>
      <c r="K14" s="125"/>
      <c r="L14" s="125"/>
      <c r="M14" s="125"/>
      <c r="N14" s="125"/>
      <c r="O14" s="125"/>
      <c r="P14" s="92"/>
      <c r="Q14" s="93"/>
      <c r="R14" s="96"/>
      <c r="S14" s="97"/>
      <c r="T14" s="124"/>
      <c r="V14" s="117"/>
      <c r="W14" s="117"/>
      <c r="X14" s="117"/>
      <c r="Y14" s="117"/>
      <c r="Z14" s="117"/>
      <c r="AA14" s="117"/>
      <c r="AB14" s="118"/>
      <c r="AC14" s="85"/>
      <c r="AD14" s="85"/>
      <c r="AE14" s="85"/>
      <c r="AF14" s="101"/>
      <c r="AG14" s="101"/>
      <c r="AH14" s="101"/>
      <c r="AI14" s="101"/>
      <c r="AJ14" s="101"/>
      <c r="AK14" s="101"/>
      <c r="AL14" s="101"/>
      <c r="AM14" s="101"/>
      <c r="AN14" s="101"/>
      <c r="AO14" s="101"/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</row>
    <row r="15" spans="1:56">
      <c r="O15" s="25" t="s">
        <v>107</v>
      </c>
      <c r="P15" s="92"/>
      <c r="Q15" s="93"/>
      <c r="R15" s="96"/>
      <c r="S15" s="97"/>
      <c r="T15" s="124"/>
      <c r="V15" s="119"/>
      <c r="W15" s="119"/>
      <c r="X15" s="119"/>
      <c r="Y15" s="119"/>
      <c r="Z15" s="119"/>
      <c r="AA15" s="119"/>
      <c r="AB15" s="119"/>
      <c r="AC15" s="85"/>
      <c r="AD15" s="85"/>
      <c r="AE15" s="85"/>
      <c r="AF15" s="101"/>
      <c r="AG15" s="101"/>
      <c r="AH15" s="101"/>
      <c r="AI15" s="101"/>
      <c r="AJ15" s="101"/>
      <c r="AK15" s="101"/>
      <c r="AL15" s="101"/>
      <c r="AM15" s="101"/>
      <c r="AN15" s="101"/>
      <c r="AO15" s="101"/>
      <c r="AP15" s="101"/>
    </row>
    <row r="16" spans="1:56">
      <c r="A16" s="141"/>
      <c r="B16" s="141"/>
      <c r="C16" s="137" t="s">
        <v>0</v>
      </c>
      <c r="D16" s="138" t="s">
        <v>17</v>
      </c>
      <c r="E16" s="139"/>
      <c r="F16" s="140"/>
      <c r="G16" s="134" t="s">
        <v>4</v>
      </c>
      <c r="H16" s="138" t="s">
        <v>20</v>
      </c>
      <c r="I16" s="139"/>
      <c r="J16" s="140"/>
      <c r="K16" s="27" t="s">
        <v>21</v>
      </c>
      <c r="L16" s="28" t="s">
        <v>23</v>
      </c>
      <c r="M16" s="27" t="s">
        <v>24</v>
      </c>
      <c r="N16" s="87" t="s">
        <v>119</v>
      </c>
      <c r="O16" s="28" t="s">
        <v>26</v>
      </c>
      <c r="P16" s="92"/>
      <c r="Q16" s="93"/>
      <c r="R16" s="96"/>
      <c r="S16" s="97"/>
      <c r="T16" s="124"/>
      <c r="V16" s="85"/>
      <c r="W16" s="85"/>
      <c r="X16" s="85"/>
      <c r="Y16" s="85"/>
      <c r="Z16" s="85"/>
      <c r="AA16" s="85"/>
      <c r="AB16" s="119"/>
      <c r="AC16" s="85"/>
      <c r="AD16" s="85"/>
      <c r="AE16" s="85"/>
      <c r="AF16" s="101"/>
      <c r="AG16" s="101"/>
      <c r="AH16" s="101"/>
      <c r="AI16" s="101"/>
      <c r="AJ16" s="101"/>
      <c r="AK16" s="101"/>
      <c r="AL16" s="101"/>
      <c r="AM16" s="101"/>
      <c r="AN16" s="101"/>
      <c r="AO16" s="101"/>
      <c r="AP16" s="101"/>
    </row>
    <row r="17" spans="1:31">
      <c r="A17" s="141"/>
      <c r="B17" s="141"/>
      <c r="C17" s="137"/>
      <c r="D17" s="80" t="s">
        <v>131</v>
      </c>
      <c r="E17" s="40" t="s">
        <v>32</v>
      </c>
      <c r="F17" s="131" t="s">
        <v>28</v>
      </c>
      <c r="G17" s="134"/>
      <c r="H17" s="40" t="s">
        <v>29</v>
      </c>
      <c r="I17" s="40" t="s">
        <v>30</v>
      </c>
      <c r="J17" s="131" t="s">
        <v>28</v>
      </c>
      <c r="K17" s="27" t="s">
        <v>22</v>
      </c>
      <c r="L17" s="28" t="s">
        <v>1</v>
      </c>
      <c r="M17" s="27" t="s">
        <v>25</v>
      </c>
      <c r="N17" s="81" t="s">
        <v>120</v>
      </c>
      <c r="O17" s="28" t="s">
        <v>27</v>
      </c>
      <c r="P17" s="92"/>
      <c r="Q17" s="93"/>
      <c r="R17" s="96"/>
      <c r="S17" s="97"/>
      <c r="T17" s="124"/>
      <c r="AB17" s="2"/>
    </row>
    <row r="18" spans="1:31" ht="17.25" thickBot="1">
      <c r="A18" s="141"/>
      <c r="B18" s="141"/>
      <c r="C18" s="137"/>
      <c r="D18" s="81" t="s">
        <v>94</v>
      </c>
      <c r="E18" s="27" t="s">
        <v>1</v>
      </c>
      <c r="F18" s="134"/>
      <c r="G18" s="134"/>
      <c r="H18" s="27" t="s">
        <v>1</v>
      </c>
      <c r="I18" s="27" t="s">
        <v>1</v>
      </c>
      <c r="J18" s="134"/>
      <c r="K18" s="41"/>
      <c r="L18" s="66"/>
      <c r="M18" s="41"/>
      <c r="N18" s="81" t="s">
        <v>121</v>
      </c>
      <c r="O18" s="42"/>
      <c r="P18" s="92"/>
      <c r="Q18" s="93"/>
      <c r="R18" s="96"/>
      <c r="S18" s="97"/>
      <c r="T18" s="124"/>
      <c r="AB18" s="2"/>
    </row>
    <row r="19" spans="1:31">
      <c r="A19" s="145" t="s">
        <v>0</v>
      </c>
      <c r="B19" s="145"/>
      <c r="C19" s="89">
        <v>16967826</v>
      </c>
      <c r="D19" s="89">
        <v>428</v>
      </c>
      <c r="E19" s="89">
        <v>620704</v>
      </c>
      <c r="F19" s="89">
        <v>621132</v>
      </c>
      <c r="G19" s="89">
        <v>13560353</v>
      </c>
      <c r="H19" s="89">
        <v>791763</v>
      </c>
      <c r="I19" s="89">
        <v>102131</v>
      </c>
      <c r="J19" s="89">
        <v>893894</v>
      </c>
      <c r="K19" s="89">
        <v>108301</v>
      </c>
      <c r="L19" s="89">
        <v>327005</v>
      </c>
      <c r="M19" s="89">
        <v>362440</v>
      </c>
      <c r="N19" s="89">
        <v>67458</v>
      </c>
      <c r="O19" s="89">
        <v>1027243</v>
      </c>
      <c r="P19" s="92"/>
      <c r="Q19" s="93"/>
      <c r="R19" s="96"/>
      <c r="S19" s="97"/>
      <c r="T19" s="124"/>
      <c r="V19" s="5"/>
      <c r="W19" s="5"/>
      <c r="X19" s="5"/>
      <c r="Y19" s="5"/>
      <c r="Z19" s="5"/>
      <c r="AA19" s="5"/>
    </row>
    <row r="20" spans="1:31">
      <c r="A20" s="127" t="s">
        <v>60</v>
      </c>
      <c r="B20" s="127"/>
      <c r="C20" s="73">
        <v>14851446</v>
      </c>
      <c r="D20" s="73">
        <v>179</v>
      </c>
      <c r="E20" s="73">
        <v>513184</v>
      </c>
      <c r="F20" s="73">
        <v>513363</v>
      </c>
      <c r="G20" s="73">
        <v>12305581</v>
      </c>
      <c r="H20" s="73">
        <v>790193</v>
      </c>
      <c r="I20" s="73">
        <v>81722</v>
      </c>
      <c r="J20" s="73">
        <v>871915</v>
      </c>
      <c r="K20" s="90">
        <v>38668</v>
      </c>
      <c r="L20" s="73">
        <v>282633</v>
      </c>
      <c r="M20" s="73">
        <v>227876</v>
      </c>
      <c r="N20" s="73">
        <v>54538</v>
      </c>
      <c r="O20" s="73">
        <v>556872</v>
      </c>
      <c r="P20" s="92"/>
      <c r="Q20" s="93"/>
      <c r="R20" s="96"/>
      <c r="S20" s="97"/>
      <c r="T20" s="124"/>
      <c r="V20" s="5"/>
      <c r="W20" s="5"/>
      <c r="X20" s="5"/>
      <c r="Y20" s="5"/>
      <c r="Z20" s="5"/>
      <c r="AA20" s="5"/>
    </row>
    <row r="21" spans="1:31">
      <c r="A21" s="31" t="s">
        <v>61</v>
      </c>
      <c r="B21" s="32" t="s">
        <v>28</v>
      </c>
      <c r="C21" s="73">
        <v>2116380</v>
      </c>
      <c r="D21" s="73">
        <v>249</v>
      </c>
      <c r="E21" s="73">
        <v>107520</v>
      </c>
      <c r="F21" s="73">
        <v>107769</v>
      </c>
      <c r="G21" s="73">
        <v>1254772</v>
      </c>
      <c r="H21" s="73">
        <v>1570</v>
      </c>
      <c r="I21" s="73">
        <v>20409</v>
      </c>
      <c r="J21" s="73">
        <v>21979</v>
      </c>
      <c r="K21" s="73">
        <v>69633</v>
      </c>
      <c r="L21" s="73">
        <v>44372</v>
      </c>
      <c r="M21" s="73">
        <v>134564</v>
      </c>
      <c r="N21" s="73">
        <v>12920</v>
      </c>
      <c r="O21" s="73">
        <v>470371</v>
      </c>
      <c r="P21" s="94"/>
      <c r="Q21" s="94"/>
      <c r="R21" s="94"/>
      <c r="S21" s="94"/>
      <c r="T21" s="94"/>
      <c r="V21" s="16"/>
      <c r="W21" s="16"/>
      <c r="X21" s="16"/>
      <c r="Y21" s="16"/>
      <c r="Z21" s="16"/>
      <c r="AA21" s="16"/>
    </row>
    <row r="22" spans="1:31">
      <c r="A22" s="36" t="s">
        <v>62</v>
      </c>
      <c r="B22" s="32" t="s">
        <v>63</v>
      </c>
      <c r="C22" s="73">
        <v>1259900</v>
      </c>
      <c r="D22" s="73">
        <v>0</v>
      </c>
      <c r="E22" s="73">
        <v>26376</v>
      </c>
      <c r="F22" s="73">
        <v>26376</v>
      </c>
      <c r="G22" s="73">
        <v>1064712</v>
      </c>
      <c r="H22" s="73">
        <v>351</v>
      </c>
      <c r="I22" s="73">
        <v>7691</v>
      </c>
      <c r="J22" s="73">
        <v>8042</v>
      </c>
      <c r="K22" s="90">
        <v>20331</v>
      </c>
      <c r="L22" s="73">
        <v>34253</v>
      </c>
      <c r="M22" s="73">
        <v>43237</v>
      </c>
      <c r="N22" s="73">
        <v>262</v>
      </c>
      <c r="O22" s="73">
        <v>62687</v>
      </c>
      <c r="P22" s="94"/>
      <c r="Q22" s="94"/>
      <c r="R22" s="94"/>
      <c r="S22" s="94"/>
      <c r="T22" s="94"/>
      <c r="V22" s="5"/>
      <c r="W22" s="5"/>
      <c r="X22" s="5"/>
      <c r="Y22" s="5"/>
      <c r="Z22" s="5"/>
      <c r="AA22" s="5"/>
    </row>
    <row r="23" spans="1:31">
      <c r="A23" s="47"/>
      <c r="B23" s="32" t="s">
        <v>64</v>
      </c>
      <c r="C23" s="73">
        <v>244794</v>
      </c>
      <c r="D23" s="73">
        <v>12</v>
      </c>
      <c r="E23" s="73">
        <v>10202</v>
      </c>
      <c r="F23" s="73">
        <v>10214</v>
      </c>
      <c r="G23" s="73">
        <v>13878</v>
      </c>
      <c r="H23" s="73">
        <v>0</v>
      </c>
      <c r="I23" s="73">
        <v>667</v>
      </c>
      <c r="J23" s="73">
        <v>667</v>
      </c>
      <c r="K23" s="90">
        <v>6924</v>
      </c>
      <c r="L23" s="73">
        <v>870</v>
      </c>
      <c r="M23" s="73">
        <v>520</v>
      </c>
      <c r="N23" s="73">
        <v>26</v>
      </c>
      <c r="O23" s="73">
        <v>211695</v>
      </c>
      <c r="P23" s="94"/>
      <c r="Q23" s="94"/>
      <c r="R23" s="94"/>
      <c r="S23" s="94"/>
      <c r="T23" s="94"/>
      <c r="V23" s="5"/>
      <c r="W23" s="5"/>
      <c r="X23" s="5"/>
      <c r="Y23" s="5"/>
      <c r="Z23" s="5"/>
      <c r="AA23" s="5"/>
    </row>
    <row r="24" spans="1:31">
      <c r="A24" s="47"/>
      <c r="B24" s="32" t="s">
        <v>65</v>
      </c>
      <c r="C24" s="73">
        <v>372507</v>
      </c>
      <c r="D24" s="73">
        <v>162</v>
      </c>
      <c r="E24" s="73">
        <v>61290</v>
      </c>
      <c r="F24" s="73">
        <v>61452</v>
      </c>
      <c r="G24" s="73">
        <v>3044</v>
      </c>
      <c r="H24" s="73">
        <v>0</v>
      </c>
      <c r="I24" s="73">
        <v>10124</v>
      </c>
      <c r="J24" s="73">
        <v>10124</v>
      </c>
      <c r="K24" s="90">
        <v>39618</v>
      </c>
      <c r="L24" s="73">
        <v>5205</v>
      </c>
      <c r="M24" s="73">
        <v>58089</v>
      </c>
      <c r="N24" s="73">
        <v>12632</v>
      </c>
      <c r="O24" s="73">
        <v>182343</v>
      </c>
      <c r="P24" s="94"/>
      <c r="Q24" s="94"/>
      <c r="R24" s="94"/>
      <c r="S24" s="94"/>
      <c r="T24" s="94"/>
      <c r="V24" s="16"/>
      <c r="W24" s="16"/>
      <c r="X24" s="16"/>
      <c r="Y24" s="16"/>
      <c r="Z24" s="16"/>
      <c r="AA24" s="16"/>
    </row>
    <row r="25" spans="1:31">
      <c r="A25" s="47"/>
      <c r="B25" s="32" t="s">
        <v>66</v>
      </c>
      <c r="C25" s="73">
        <v>146607</v>
      </c>
      <c r="D25" s="73">
        <v>75</v>
      </c>
      <c r="E25" s="73">
        <v>5968</v>
      </c>
      <c r="F25" s="73">
        <v>6043</v>
      </c>
      <c r="G25" s="73">
        <v>126570</v>
      </c>
      <c r="H25" s="73">
        <v>1163</v>
      </c>
      <c r="I25" s="73">
        <v>1906</v>
      </c>
      <c r="J25" s="73">
        <v>3069</v>
      </c>
      <c r="K25" s="90">
        <v>112</v>
      </c>
      <c r="L25" s="73">
        <v>1616</v>
      </c>
      <c r="M25" s="73">
        <v>7223</v>
      </c>
      <c r="N25" s="73">
        <v>0</v>
      </c>
      <c r="O25" s="73">
        <v>1974</v>
      </c>
      <c r="P25" s="94"/>
      <c r="Q25" s="94"/>
      <c r="R25" s="94"/>
      <c r="S25" s="94"/>
      <c r="T25" s="94"/>
      <c r="V25" s="16"/>
      <c r="W25" s="16"/>
      <c r="X25" s="16"/>
      <c r="Y25" s="16"/>
      <c r="Z25" s="16"/>
      <c r="AA25" s="16"/>
    </row>
    <row r="26" spans="1:31" ht="17.25" thickBot="1">
      <c r="A26" s="43"/>
      <c r="B26" s="44" t="s">
        <v>40</v>
      </c>
      <c r="C26" s="74">
        <v>92572</v>
      </c>
      <c r="D26" s="74">
        <v>0</v>
      </c>
      <c r="E26" s="74">
        <v>3684</v>
      </c>
      <c r="F26" s="74">
        <v>3684</v>
      </c>
      <c r="G26" s="74">
        <v>46568</v>
      </c>
      <c r="H26" s="74">
        <v>56</v>
      </c>
      <c r="I26" s="74">
        <v>21</v>
      </c>
      <c r="J26" s="74">
        <v>77</v>
      </c>
      <c r="K26" s="91">
        <v>2648</v>
      </c>
      <c r="L26" s="74">
        <v>2428</v>
      </c>
      <c r="M26" s="74">
        <v>25495</v>
      </c>
      <c r="N26" s="74">
        <v>0</v>
      </c>
      <c r="O26" s="74">
        <v>11672</v>
      </c>
      <c r="P26" s="94"/>
      <c r="Q26" s="94"/>
      <c r="R26" s="94"/>
      <c r="S26" s="94"/>
      <c r="T26" s="94"/>
    </row>
    <row r="27" spans="1:31">
      <c r="A27" s="39" t="s">
        <v>106</v>
      </c>
    </row>
    <row r="29" spans="1:31">
      <c r="A29" s="68"/>
      <c r="B29" s="68"/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68"/>
      <c r="R29" s="68"/>
      <c r="S29" s="68"/>
      <c r="T29" s="68"/>
      <c r="U29"/>
      <c r="V29"/>
      <c r="W29"/>
      <c r="X29"/>
      <c r="Y29"/>
      <c r="Z29"/>
      <c r="AA29"/>
      <c r="AB29"/>
      <c r="AC29"/>
      <c r="AD29"/>
      <c r="AE29"/>
    </row>
    <row r="30" spans="1:31">
      <c r="A30" s="68"/>
      <c r="B30" s="68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  <c r="O30" s="68"/>
      <c r="P30" s="68"/>
      <c r="Q30" s="68"/>
      <c r="R30" s="68"/>
      <c r="S30" s="68"/>
      <c r="T30" s="68"/>
      <c r="U30"/>
      <c r="V30"/>
      <c r="W30"/>
      <c r="X30"/>
      <c r="Y30"/>
      <c r="Z30"/>
      <c r="AA30"/>
      <c r="AB30"/>
      <c r="AC30"/>
      <c r="AD30"/>
      <c r="AE30"/>
    </row>
    <row r="31" spans="1:31">
      <c r="A31" s="68"/>
      <c r="B31" s="68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/>
      <c r="V31"/>
      <c r="W31"/>
      <c r="X31"/>
      <c r="Y31"/>
      <c r="Z31"/>
      <c r="AA31"/>
      <c r="AB31"/>
      <c r="AC31"/>
      <c r="AD31"/>
      <c r="AE31"/>
    </row>
    <row r="32" spans="1:31">
      <c r="A32" s="68"/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68"/>
      <c r="T32" s="68"/>
      <c r="U32"/>
      <c r="V32"/>
      <c r="W32"/>
      <c r="X32"/>
      <c r="Y32"/>
      <c r="Z32"/>
      <c r="AA32"/>
      <c r="AB32"/>
      <c r="AC32"/>
      <c r="AD32"/>
      <c r="AE32"/>
    </row>
    <row r="33" spans="1:31">
      <c r="A33" s="68"/>
      <c r="B33" s="68"/>
      <c r="C33" s="68"/>
      <c r="D33" s="68"/>
      <c r="E33" s="68"/>
      <c r="F33" s="68"/>
      <c r="G33" s="68"/>
      <c r="H33" s="68"/>
      <c r="I33" s="68"/>
      <c r="J33" s="68"/>
      <c r="K33" s="68"/>
      <c r="L33" s="68"/>
      <c r="M33" s="68"/>
      <c r="N33" s="68"/>
      <c r="O33" s="68"/>
      <c r="P33" s="68"/>
      <c r="Q33" s="68"/>
      <c r="R33" s="68"/>
      <c r="S33" s="68"/>
      <c r="T33" s="68"/>
      <c r="U33"/>
      <c r="V33"/>
      <c r="W33"/>
      <c r="X33"/>
      <c r="Y33"/>
      <c r="Z33"/>
      <c r="AA33"/>
      <c r="AB33"/>
      <c r="AC33"/>
      <c r="AD33"/>
      <c r="AE33"/>
    </row>
    <row r="34" spans="1:31">
      <c r="A34" s="68"/>
      <c r="B34" s="68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/>
      <c r="V34"/>
      <c r="W34"/>
      <c r="X34"/>
      <c r="Y34"/>
      <c r="Z34"/>
      <c r="AA34"/>
      <c r="AB34"/>
      <c r="AC34"/>
      <c r="AD34"/>
      <c r="AE34"/>
    </row>
    <row r="35" spans="1:31">
      <c r="A35" s="68"/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/>
      <c r="V35"/>
      <c r="W35"/>
      <c r="X35"/>
      <c r="Y35"/>
      <c r="Z35"/>
      <c r="AA35"/>
      <c r="AB35"/>
      <c r="AC35"/>
      <c r="AD35"/>
      <c r="AE35"/>
    </row>
    <row r="36" spans="1:31">
      <c r="A36" s="68"/>
      <c r="B36" s="68"/>
      <c r="C36" s="68"/>
      <c r="D36" s="68"/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8"/>
      <c r="Q36" s="68"/>
      <c r="R36" s="68"/>
      <c r="S36" s="68"/>
      <c r="T36" s="68"/>
      <c r="U36"/>
      <c r="V36"/>
      <c r="W36"/>
      <c r="X36"/>
      <c r="Y36"/>
      <c r="Z36"/>
      <c r="AA36"/>
      <c r="AB36"/>
      <c r="AC36"/>
      <c r="AD36"/>
      <c r="AE36"/>
    </row>
    <row r="37" spans="1:31">
      <c r="A37" s="68"/>
      <c r="B37" s="68"/>
      <c r="C37" s="68"/>
      <c r="D37" s="68"/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  <c r="R37" s="68"/>
      <c r="S37" s="68"/>
      <c r="T37" s="68"/>
    </row>
    <row r="38" spans="1:31">
      <c r="A38" s="68"/>
      <c r="B38" s="68"/>
      <c r="C38" s="68"/>
      <c r="D38" s="68"/>
      <c r="E38" s="68"/>
      <c r="F38" s="68"/>
      <c r="G38" s="68"/>
      <c r="H38" s="68"/>
      <c r="I38" s="68"/>
      <c r="J38" s="68"/>
      <c r="K38" s="68"/>
      <c r="L38" s="68"/>
      <c r="M38" s="68"/>
      <c r="N38" s="68"/>
      <c r="O38" s="68"/>
      <c r="P38" s="68"/>
      <c r="Q38" s="68"/>
      <c r="R38" s="68"/>
      <c r="S38" s="68"/>
      <c r="T38" s="68"/>
    </row>
    <row r="39" spans="1:31">
      <c r="A39" s="68"/>
      <c r="B39" s="68"/>
      <c r="C39" s="68"/>
      <c r="D39" s="68"/>
      <c r="E39" s="68"/>
      <c r="F39" s="68"/>
      <c r="G39" s="68"/>
      <c r="H39" s="68"/>
      <c r="I39" s="68"/>
      <c r="J39" s="68"/>
      <c r="K39" s="68"/>
      <c r="L39" s="68"/>
      <c r="M39" s="68"/>
      <c r="N39" s="68"/>
      <c r="O39" s="68"/>
      <c r="P39" s="68"/>
      <c r="Q39" s="68"/>
      <c r="R39" s="68"/>
      <c r="S39" s="68"/>
      <c r="T39" s="68"/>
    </row>
    <row r="40" spans="1:31">
      <c r="A40" s="68"/>
      <c r="B40" s="68"/>
      <c r="C40" s="68"/>
      <c r="D40" s="68"/>
      <c r="E40" s="68"/>
      <c r="F40" s="68"/>
      <c r="G40" s="68"/>
      <c r="H40" s="68"/>
      <c r="I40" s="68"/>
      <c r="J40" s="68"/>
      <c r="K40" s="68"/>
      <c r="L40" s="68"/>
      <c r="M40" s="68"/>
      <c r="N40" s="68"/>
      <c r="O40" s="68"/>
      <c r="P40" s="68"/>
      <c r="Q40" s="68"/>
      <c r="R40" s="68"/>
      <c r="S40" s="68"/>
      <c r="T40" s="68"/>
    </row>
    <row r="41" spans="1:31">
      <c r="A41" s="68"/>
      <c r="B41" s="68"/>
      <c r="C41" s="68"/>
      <c r="D41" s="68"/>
      <c r="E41" s="68"/>
      <c r="F41" s="68"/>
      <c r="G41" s="68"/>
      <c r="H41" s="68"/>
      <c r="I41" s="68"/>
      <c r="J41" s="68"/>
      <c r="K41" s="68"/>
      <c r="L41" s="68"/>
      <c r="M41" s="68"/>
      <c r="N41" s="68"/>
      <c r="O41" s="68"/>
      <c r="P41" s="68"/>
      <c r="Q41" s="68"/>
      <c r="R41" s="68"/>
      <c r="S41" s="68"/>
      <c r="T41" s="68"/>
    </row>
    <row r="42" spans="1:31">
      <c r="A42" s="68"/>
      <c r="B42" s="68"/>
      <c r="C42" s="68"/>
      <c r="D42" s="68"/>
      <c r="E42" s="68"/>
      <c r="F42" s="68"/>
      <c r="G42" s="68"/>
      <c r="H42" s="68"/>
      <c r="I42" s="68"/>
      <c r="J42" s="68"/>
      <c r="K42" s="68"/>
      <c r="L42" s="68"/>
      <c r="M42" s="68"/>
      <c r="N42" s="68"/>
      <c r="O42" s="68"/>
      <c r="P42" s="68"/>
      <c r="Q42" s="68"/>
      <c r="R42" s="68"/>
      <c r="S42" s="68"/>
      <c r="T42" s="68"/>
    </row>
  </sheetData>
  <mergeCells count="14">
    <mergeCell ref="A1:M1"/>
    <mergeCell ref="A20:B20"/>
    <mergeCell ref="A19:B19"/>
    <mergeCell ref="J17:J18"/>
    <mergeCell ref="A16:B18"/>
    <mergeCell ref="C16:C18"/>
    <mergeCell ref="D16:F16"/>
    <mergeCell ref="G16:G18"/>
    <mergeCell ref="H16:J16"/>
    <mergeCell ref="A14:O14"/>
    <mergeCell ref="F17:F18"/>
    <mergeCell ref="A4:B4"/>
    <mergeCell ref="A5:B5"/>
    <mergeCell ref="A3:B3"/>
  </mergeCells>
  <phoneticPr fontId="3" type="noConversion"/>
  <pageMargins left="0.7" right="0.7" top="0.75" bottom="0.75" header="0.3" footer="0.3"/>
  <pageSetup paperSize="9" orientation="portrait" r:id="rId1"/>
  <ignoredErrors>
    <ignoredError sqref="N4 O4:R4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8</vt:i4>
      </vt:variant>
    </vt:vector>
  </HeadingPairs>
  <TitlesOfParts>
    <vt:vector size="8" baseType="lpstr">
      <vt:lpstr>학습자</vt:lpstr>
      <vt:lpstr>수요대상별</vt:lpstr>
      <vt:lpstr>계열별</vt:lpstr>
      <vt:lpstr>주제구분별</vt:lpstr>
      <vt:lpstr>교육기간별</vt:lpstr>
      <vt:lpstr>학점인정별</vt:lpstr>
      <vt:lpstr>수강료유무별</vt:lpstr>
      <vt:lpstr>재정지원별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연구분석서비스</dc:creator>
  <cp:lastModifiedBy>KSW</cp:lastModifiedBy>
  <dcterms:created xsi:type="dcterms:W3CDTF">2015-02-17T01:01:06Z</dcterms:created>
  <dcterms:modified xsi:type="dcterms:W3CDTF">2025-02-10T06:27:55Z</dcterms:modified>
</cp:coreProperties>
</file>