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203-추가 더 자세한 파일 내려 받기(추가)\"/>
    </mc:Choice>
  </mc:AlternateContent>
  <bookViews>
    <workbookView xWindow="120" yWindow="15" windowWidth="23130" windowHeight="13050"/>
  </bookViews>
  <sheets>
    <sheet name="기관당평생교육사수" sheetId="2" r:id="rId1"/>
    <sheet name="평생교육사배치비율" sheetId="3" r:id="rId2"/>
    <sheet name="평생교육사비율" sheetId="4" r:id="rId3"/>
  </sheets>
  <calcPr calcId="162913"/>
</workbook>
</file>

<file path=xl/calcChain.xml><?xml version="1.0" encoding="utf-8"?>
<calcChain xmlns="http://schemas.openxmlformats.org/spreadsheetml/2006/main">
  <c r="T52" i="2" l="1"/>
  <c r="T51" i="2"/>
  <c r="T50" i="2"/>
  <c r="T49" i="2"/>
  <c r="T48" i="2"/>
  <c r="T47" i="2"/>
  <c r="T46" i="2"/>
  <c r="T45" i="2"/>
  <c r="T44" i="2"/>
  <c r="T43" i="2"/>
  <c r="T42" i="2"/>
  <c r="T41" i="2"/>
  <c r="T40" i="2"/>
  <c r="S52" i="4" l="1"/>
  <c r="S51" i="4"/>
  <c r="S50" i="4"/>
  <c r="S49" i="4"/>
  <c r="S48" i="4"/>
  <c r="S47" i="4"/>
  <c r="S46" i="4"/>
  <c r="S45" i="4"/>
  <c r="S44" i="4"/>
  <c r="S43" i="4"/>
  <c r="S42" i="4"/>
  <c r="S41" i="4"/>
  <c r="S40" i="4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52" i="2" l="1"/>
  <c r="S51" i="2"/>
  <c r="S50" i="2"/>
  <c r="S49" i="2"/>
  <c r="S48" i="2"/>
  <c r="S47" i="2"/>
  <c r="S46" i="2"/>
  <c r="S45" i="2"/>
  <c r="S44" i="2"/>
  <c r="S43" i="2"/>
  <c r="S42" i="2"/>
  <c r="S41" i="2"/>
  <c r="S40" i="2"/>
  <c r="R22" i="4" l="1"/>
  <c r="R41" i="4"/>
  <c r="R42" i="4"/>
  <c r="R43" i="4"/>
  <c r="R44" i="4"/>
  <c r="R45" i="4"/>
  <c r="R46" i="4"/>
  <c r="R47" i="4"/>
  <c r="R48" i="4"/>
  <c r="R49" i="4"/>
  <c r="R50" i="4"/>
  <c r="R51" i="4"/>
  <c r="R52" i="4"/>
  <c r="R4" i="4"/>
  <c r="R4" i="3"/>
  <c r="R41" i="3"/>
  <c r="R42" i="3"/>
  <c r="R43" i="3"/>
  <c r="R44" i="3"/>
  <c r="R45" i="3"/>
  <c r="R46" i="3"/>
  <c r="R47" i="3"/>
  <c r="R48" i="3"/>
  <c r="R49" i="3"/>
  <c r="R50" i="3"/>
  <c r="R51" i="3"/>
  <c r="R52" i="3"/>
  <c r="R40" i="4" l="1"/>
  <c r="R40" i="3"/>
  <c r="R41" i="2" l="1"/>
  <c r="R42" i="2"/>
  <c r="R43" i="2"/>
  <c r="R44" i="2"/>
  <c r="R45" i="2"/>
  <c r="R46" i="2"/>
  <c r="R47" i="2"/>
  <c r="R48" i="2"/>
  <c r="R49" i="2"/>
  <c r="R50" i="2"/>
  <c r="R51" i="2"/>
  <c r="R52" i="2"/>
  <c r="R22" i="2"/>
  <c r="R4" i="2"/>
  <c r="R40" i="2" l="1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M51" i="3"/>
  <c r="N51" i="3"/>
  <c r="O51" i="3"/>
  <c r="P51" i="3"/>
  <c r="Q5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C40" i="3"/>
  <c r="C11" i="3"/>
  <c r="C7" i="3"/>
  <c r="Q4" i="3"/>
  <c r="P4" i="3"/>
  <c r="O4" i="3"/>
  <c r="N4" i="3"/>
  <c r="C4" i="3"/>
  <c r="Q41" i="4" l="1"/>
  <c r="Q42" i="4"/>
  <c r="Q43" i="4"/>
  <c r="Q44" i="4"/>
  <c r="Q45" i="4"/>
  <c r="Q46" i="4"/>
  <c r="Q47" i="4"/>
  <c r="Q48" i="4"/>
  <c r="Q49" i="4"/>
  <c r="Q50" i="4"/>
  <c r="Q51" i="4"/>
  <c r="Q52" i="4"/>
  <c r="Q22" i="4"/>
  <c r="Q4" i="4"/>
  <c r="Q41" i="2"/>
  <c r="Q42" i="2"/>
  <c r="Q43" i="2"/>
  <c r="Q44" i="2"/>
  <c r="Q45" i="2"/>
  <c r="Q46" i="2"/>
  <c r="Q47" i="2"/>
  <c r="Q48" i="2"/>
  <c r="Q49" i="2"/>
  <c r="Q50" i="2"/>
  <c r="Q51" i="2"/>
  <c r="Q52" i="2"/>
  <c r="Q40" i="4" l="1"/>
  <c r="Q22" i="2" l="1"/>
  <c r="Q40" i="2" s="1"/>
  <c r="Q4" i="2"/>
  <c r="P40" i="4" l="1"/>
  <c r="P41" i="4"/>
  <c r="P42" i="4"/>
  <c r="P43" i="4"/>
  <c r="P44" i="4"/>
  <c r="P45" i="4"/>
  <c r="P46" i="4"/>
  <c r="P47" i="4"/>
  <c r="P48" i="4"/>
  <c r="P49" i="4"/>
  <c r="P50" i="4"/>
  <c r="P51" i="4"/>
  <c r="P52" i="4"/>
  <c r="P41" i="2" l="1"/>
  <c r="P42" i="2"/>
  <c r="P43" i="2"/>
  <c r="P44" i="2"/>
  <c r="P45" i="2"/>
  <c r="P46" i="2"/>
  <c r="P47" i="2"/>
  <c r="P48" i="2"/>
  <c r="P49" i="2"/>
  <c r="P50" i="2"/>
  <c r="P51" i="2"/>
  <c r="P52" i="2"/>
  <c r="P22" i="2"/>
  <c r="P4" i="2"/>
  <c r="P40" i="2" s="1"/>
  <c r="P22" i="4"/>
  <c r="P4" i="4"/>
  <c r="O40" i="4" l="1"/>
  <c r="O41" i="4"/>
  <c r="O42" i="4"/>
  <c r="O43" i="4"/>
  <c r="O44" i="4"/>
  <c r="O45" i="4"/>
  <c r="O46" i="4"/>
  <c r="O47" i="4"/>
  <c r="O48" i="4"/>
  <c r="O49" i="4"/>
  <c r="O50" i="4"/>
  <c r="O51" i="4"/>
  <c r="O52" i="4"/>
  <c r="O4" i="4"/>
  <c r="N4" i="4"/>
  <c r="O22" i="4" l="1"/>
  <c r="O41" i="2" l="1"/>
  <c r="O42" i="2"/>
  <c r="O43" i="2"/>
  <c r="O44" i="2"/>
  <c r="O45" i="2"/>
  <c r="O46" i="2"/>
  <c r="O47" i="2"/>
  <c r="O48" i="2"/>
  <c r="O49" i="2"/>
  <c r="O50" i="2"/>
  <c r="O51" i="2"/>
  <c r="O52" i="2"/>
  <c r="O22" i="2"/>
  <c r="O4" i="2"/>
  <c r="O40" i="2" l="1"/>
  <c r="N22" i="4"/>
  <c r="N40" i="4" l="1"/>
  <c r="N41" i="4"/>
  <c r="N42" i="4"/>
  <c r="N43" i="4"/>
  <c r="N44" i="4"/>
  <c r="N45" i="4"/>
  <c r="N46" i="4"/>
  <c r="N47" i="4"/>
  <c r="N48" i="4"/>
  <c r="N49" i="4"/>
  <c r="N50" i="4"/>
  <c r="N51" i="4"/>
  <c r="N52" i="4"/>
  <c r="N4" i="2"/>
  <c r="N41" i="2"/>
  <c r="N42" i="2"/>
  <c r="N44" i="2"/>
  <c r="N45" i="2"/>
  <c r="N46" i="2"/>
  <c r="N47" i="2"/>
  <c r="N48" i="2"/>
  <c r="N49" i="2"/>
  <c r="N50" i="2"/>
  <c r="N51" i="2"/>
  <c r="N52" i="2"/>
  <c r="N22" i="2"/>
  <c r="N40" i="2" l="1"/>
  <c r="N43" i="2"/>
  <c r="M41" i="2" l="1"/>
  <c r="M42" i="2"/>
  <c r="M43" i="2"/>
  <c r="M44" i="2"/>
  <c r="M45" i="2"/>
  <c r="M46" i="2"/>
  <c r="M47" i="2"/>
  <c r="M48" i="2"/>
  <c r="M49" i="2"/>
  <c r="M50" i="2"/>
  <c r="M51" i="2"/>
  <c r="M52" i="2"/>
  <c r="M40" i="2" l="1"/>
  <c r="M51" i="4"/>
  <c r="M52" i="4"/>
  <c r="M50" i="4"/>
  <c r="M49" i="4"/>
  <c r="M48" i="4"/>
  <c r="M46" i="4"/>
  <c r="M45" i="4"/>
  <c r="M44" i="4"/>
  <c r="M43" i="4"/>
  <c r="M42" i="4"/>
  <c r="M41" i="4"/>
  <c r="M47" i="4"/>
  <c r="M40" i="4"/>
  <c r="L41" i="4"/>
  <c r="L42" i="4"/>
  <c r="L44" i="4"/>
  <c r="L45" i="4"/>
  <c r="L46" i="4"/>
  <c r="L48" i="4"/>
  <c r="L49" i="4"/>
  <c r="L50" i="4"/>
  <c r="L52" i="4"/>
  <c r="L29" i="4" l="1"/>
  <c r="L47" i="4" s="1"/>
  <c r="L25" i="4"/>
  <c r="L22" i="2"/>
  <c r="L40" i="2" s="1"/>
  <c r="L41" i="2"/>
  <c r="L42" i="2"/>
  <c r="L43" i="2"/>
  <c r="L44" i="2"/>
  <c r="L45" i="2"/>
  <c r="L46" i="2"/>
  <c r="L47" i="2"/>
  <c r="L48" i="2"/>
  <c r="L49" i="2"/>
  <c r="L50" i="2"/>
  <c r="L52" i="2"/>
  <c r="L22" i="4" l="1"/>
  <c r="L40" i="4" s="1"/>
  <c r="L43" i="4"/>
  <c r="K40" i="4"/>
  <c r="K41" i="4"/>
  <c r="K42" i="4"/>
  <c r="K43" i="4"/>
  <c r="K44" i="4"/>
  <c r="K45" i="4"/>
  <c r="K46" i="4"/>
  <c r="K47" i="4"/>
  <c r="K48" i="4"/>
  <c r="K49" i="4"/>
  <c r="K50" i="4"/>
  <c r="K52" i="4"/>
  <c r="K40" i="2"/>
  <c r="K41" i="2"/>
  <c r="K42" i="2"/>
  <c r="K43" i="2"/>
  <c r="K44" i="2"/>
  <c r="K45" i="2"/>
  <c r="K46" i="2"/>
  <c r="K47" i="2"/>
  <c r="K48" i="2"/>
  <c r="K49" i="2"/>
  <c r="K50" i="2"/>
  <c r="K52" i="2"/>
  <c r="C41" i="2"/>
  <c r="D40" i="2"/>
  <c r="J52" i="4"/>
  <c r="I52" i="4"/>
  <c r="H52" i="4"/>
  <c r="G52" i="4"/>
  <c r="F52" i="4"/>
  <c r="E52" i="4"/>
  <c r="D52" i="4"/>
  <c r="C52" i="4"/>
  <c r="J50" i="4"/>
  <c r="I50" i="4"/>
  <c r="H50" i="4"/>
  <c r="G50" i="4"/>
  <c r="F50" i="4"/>
  <c r="E50" i="4"/>
  <c r="D50" i="4"/>
  <c r="C50" i="4"/>
  <c r="J49" i="4"/>
  <c r="I49" i="4"/>
  <c r="H49" i="4"/>
  <c r="G49" i="4"/>
  <c r="F49" i="4"/>
  <c r="E49" i="4"/>
  <c r="D49" i="4"/>
  <c r="C49" i="4"/>
  <c r="J48" i="4"/>
  <c r="I48" i="4"/>
  <c r="H48" i="4"/>
  <c r="G48" i="4"/>
  <c r="F48" i="4"/>
  <c r="E48" i="4"/>
  <c r="D48" i="4"/>
  <c r="C48" i="4"/>
  <c r="J47" i="4"/>
  <c r="I47" i="4"/>
  <c r="H47" i="4"/>
  <c r="G47" i="4"/>
  <c r="F47" i="4"/>
  <c r="E47" i="4"/>
  <c r="D47" i="4"/>
  <c r="C47" i="4"/>
  <c r="J46" i="4"/>
  <c r="I46" i="4"/>
  <c r="H46" i="4"/>
  <c r="G46" i="4"/>
  <c r="F46" i="4"/>
  <c r="E46" i="4"/>
  <c r="D46" i="4"/>
  <c r="C46" i="4"/>
  <c r="J45" i="4"/>
  <c r="I45" i="4"/>
  <c r="H45" i="4"/>
  <c r="G45" i="4"/>
  <c r="F45" i="4"/>
  <c r="E45" i="4"/>
  <c r="D45" i="4"/>
  <c r="C45" i="4"/>
  <c r="J44" i="4"/>
  <c r="I44" i="4"/>
  <c r="H44" i="4"/>
  <c r="G44" i="4"/>
  <c r="F44" i="4"/>
  <c r="E44" i="4"/>
  <c r="D44" i="4"/>
  <c r="C44" i="4"/>
  <c r="J43" i="4"/>
  <c r="I43" i="4"/>
  <c r="H43" i="4"/>
  <c r="G43" i="4"/>
  <c r="F43" i="4"/>
  <c r="E43" i="4"/>
  <c r="D43" i="4"/>
  <c r="C43" i="4"/>
  <c r="J42" i="4"/>
  <c r="I42" i="4"/>
  <c r="H42" i="4"/>
  <c r="G42" i="4"/>
  <c r="F42" i="4"/>
  <c r="E42" i="4"/>
  <c r="D42" i="4"/>
  <c r="C42" i="4"/>
  <c r="J41" i="4"/>
  <c r="I41" i="4"/>
  <c r="H41" i="4"/>
  <c r="G41" i="4"/>
  <c r="F41" i="4"/>
  <c r="E41" i="4"/>
  <c r="D41" i="4"/>
  <c r="C41" i="4"/>
  <c r="J40" i="4"/>
  <c r="I40" i="4"/>
  <c r="H40" i="4"/>
  <c r="G40" i="4"/>
  <c r="F40" i="4"/>
  <c r="E40" i="4"/>
  <c r="D40" i="4"/>
  <c r="C40" i="4"/>
  <c r="J52" i="2" l="1"/>
  <c r="I52" i="2"/>
  <c r="H52" i="2"/>
  <c r="G52" i="2"/>
  <c r="F52" i="2"/>
  <c r="E52" i="2"/>
  <c r="D52" i="2"/>
  <c r="C52" i="2"/>
  <c r="J50" i="2"/>
  <c r="I50" i="2"/>
  <c r="H50" i="2"/>
  <c r="G50" i="2"/>
  <c r="F50" i="2"/>
  <c r="E50" i="2"/>
  <c r="D50" i="2"/>
  <c r="C50" i="2"/>
  <c r="J49" i="2"/>
  <c r="I49" i="2"/>
  <c r="H49" i="2"/>
  <c r="G49" i="2"/>
  <c r="F49" i="2"/>
  <c r="E49" i="2"/>
  <c r="D49" i="2"/>
  <c r="C49" i="2"/>
  <c r="J48" i="2"/>
  <c r="I48" i="2"/>
  <c r="H48" i="2"/>
  <c r="G48" i="2"/>
  <c r="F48" i="2"/>
  <c r="E48" i="2"/>
  <c r="D48" i="2"/>
  <c r="C48" i="2"/>
  <c r="J47" i="2"/>
  <c r="I47" i="2"/>
  <c r="H47" i="2"/>
  <c r="G47" i="2"/>
  <c r="F47" i="2"/>
  <c r="E47" i="2"/>
  <c r="D47" i="2"/>
  <c r="J46" i="2"/>
  <c r="I46" i="2"/>
  <c r="H46" i="2"/>
  <c r="G46" i="2"/>
  <c r="F46" i="2"/>
  <c r="E46" i="2"/>
  <c r="D46" i="2"/>
  <c r="C46" i="2"/>
  <c r="J45" i="2"/>
  <c r="I45" i="2"/>
  <c r="H45" i="2"/>
  <c r="G45" i="2"/>
  <c r="F45" i="2"/>
  <c r="E45" i="2"/>
  <c r="D45" i="2"/>
  <c r="C45" i="2"/>
  <c r="J44" i="2"/>
  <c r="I44" i="2"/>
  <c r="H44" i="2"/>
  <c r="G44" i="2"/>
  <c r="F44" i="2"/>
  <c r="E44" i="2"/>
  <c r="D44" i="2"/>
  <c r="C44" i="2"/>
  <c r="J43" i="2"/>
  <c r="I43" i="2"/>
  <c r="H43" i="2"/>
  <c r="G43" i="2"/>
  <c r="F43" i="2"/>
  <c r="E43" i="2"/>
  <c r="D43" i="2"/>
  <c r="J42" i="2"/>
  <c r="I42" i="2"/>
  <c r="H42" i="2"/>
  <c r="G42" i="2"/>
  <c r="F42" i="2"/>
  <c r="E42" i="2"/>
  <c r="D42" i="2"/>
  <c r="C42" i="2"/>
  <c r="J41" i="2"/>
  <c r="I41" i="2"/>
  <c r="H41" i="2"/>
  <c r="G41" i="2"/>
  <c r="F41" i="2"/>
  <c r="E41" i="2"/>
  <c r="J40" i="2"/>
  <c r="I40" i="2"/>
  <c r="H40" i="2"/>
  <c r="G40" i="2"/>
  <c r="F40" i="2"/>
  <c r="E40" i="2"/>
  <c r="C11" i="2"/>
  <c r="C47" i="2" s="1"/>
  <c r="C7" i="2"/>
  <c r="C43" i="2" s="1"/>
  <c r="C4" i="2" l="1"/>
  <c r="C40" i="2" s="1"/>
</calcChain>
</file>

<file path=xl/sharedStrings.xml><?xml version="1.0" encoding="utf-8"?>
<sst xmlns="http://schemas.openxmlformats.org/spreadsheetml/2006/main" count="169" uniqueCount="38">
  <si>
    <t>전 체</t>
  </si>
  <si>
    <t>대학(원)부설</t>
  </si>
  <si>
    <t>소 계</t>
  </si>
  <si>
    <t>원격형태</t>
  </si>
  <si>
    <t>유통업체부설</t>
  </si>
  <si>
    <t>산업체부설</t>
  </si>
  <si>
    <t>시민사회단체부설</t>
  </si>
  <si>
    <t>언론기관부설</t>
  </si>
  <si>
    <t>지식･인력개발형태</t>
  </si>
  <si>
    <t>평생학습관</t>
  </si>
  <si>
    <t>(단위: 개)</t>
    <phoneticPr fontId="1" type="noConversion"/>
  </si>
  <si>
    <t>학교
부설</t>
    <phoneticPr fontId="1" type="noConversion"/>
  </si>
  <si>
    <t>사업장 
부설</t>
    <phoneticPr fontId="1" type="noConversion"/>
  </si>
  <si>
    <t xml:space="preserve">(단위: 명) </t>
    <phoneticPr fontId="1" type="noConversion"/>
  </si>
  <si>
    <t>학교
부설</t>
    <phoneticPr fontId="1" type="noConversion"/>
  </si>
  <si>
    <t>사업장 
부설</t>
    <phoneticPr fontId="1" type="noConversion"/>
  </si>
  <si>
    <t>(단위: 명)</t>
    <phoneticPr fontId="1" type="noConversion"/>
  </si>
  <si>
    <t>(단위: %)</t>
    <phoneticPr fontId="1" type="noConversion"/>
  </si>
  <si>
    <t>(단위: %)</t>
    <phoneticPr fontId="1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</si>
  <si>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1" type="noConversion"/>
  </si>
  <si>
    <r>
      <rPr>
        <sz val="10"/>
        <color rgb="FF000000"/>
        <rFont val="맑은 고딕"/>
        <family val="3"/>
        <charset val="128"/>
        <scheme val="minor"/>
      </rPr>
      <t>시･</t>
    </r>
    <r>
      <rPr>
        <sz val="10"/>
        <color rgb="FF000000"/>
        <rFont val="맑은 고딕"/>
        <family val="3"/>
        <charset val="129"/>
        <scheme val="minor"/>
      </rPr>
      <t>도평생교육원</t>
    </r>
    <phoneticPr fontId="1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</si>
  <si>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</si>
  <si>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1❚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</si>
  <si>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2❚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평생교육사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</si>
  <si>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3❚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 기관당 평생교육사수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</si>
  <si>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❚그림 1❚</t>
    </r>
    <r>
      <rPr>
        <sz val="11"/>
        <color rgb="FF000000"/>
        <rFont val="맑은 고딕"/>
        <family val="3"/>
        <charset val="129"/>
        <scheme val="minor"/>
      </rPr>
      <t xml:space="preserve"> 연도별 비형식 평생교육기관당 평생교육사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</si>
  <si>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❚그림 3❚</t>
    </r>
    <r>
      <rPr>
        <sz val="11"/>
        <color rgb="FF000000"/>
        <rFont val="맑은 고딕"/>
        <family val="3"/>
        <charset val="129"/>
        <scheme val="minor"/>
      </rPr>
      <t xml:space="preserve"> 연도별 비형식 평생교육기관 사무직원 중 평생교육사비율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</si>
  <si>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❚그림 2❚</t>
    </r>
    <r>
      <rPr>
        <sz val="11"/>
        <color rgb="FF000000"/>
        <rFont val="맑은 고딕"/>
        <family val="3"/>
        <charset val="129"/>
        <scheme val="minor"/>
      </rPr>
      <t xml:space="preserve"> 연도별 평생교육사 배치비율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</si>
  <si>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6❚</t>
    </r>
    <r>
      <rPr>
        <sz val="11"/>
        <color rgb="FF000000"/>
        <rFont val="맑은 고딕"/>
        <family val="3"/>
        <charset val="129"/>
        <scheme val="minor"/>
      </rPr>
      <t xml:space="preserve"> 연도별 평생교육사 배치비율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</si>
  <si>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7❚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사무직원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</si>
  <si>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8❚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평생교육사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</si>
  <si>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9❚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사무직원 중 평생교육사 비율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</si>
  <si>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5❚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평생교육사 배치 기관수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</si>
  <si>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4❚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수</t>
    </r>
    <phoneticPr fontId="1" type="noConversion"/>
  </si>
  <si>
    <t>-</t>
    <phoneticPr fontId="1" type="noConversion"/>
  </si>
  <si>
    <t>평생교육기관당 평생교육사 수</t>
    <phoneticPr fontId="1" type="noConversion"/>
  </si>
  <si>
    <t>평생교육사 배치 비율</t>
    <phoneticPr fontId="1" type="noConversion"/>
  </si>
  <si>
    <t>평생교육사 비율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</si>
</sst>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_-;\-* #,##0.0_-;_-* &quot;-&quot;_-;_-@_-"/>
    <numFmt numFmtId="177" formatCode="_-* #,##0.00_-;\-* #,##0.00_-;_-* &quot;-&quot;_-;_-@_-"/>
    <numFmt numFmtId="178" formatCode="0.0_ "/>
  </numFmts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rgb="FF00A0E9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FFFF"/>
      <name val="맑은 고딕"/>
      <family val="3"/>
      <charset val="129"/>
      <scheme val="minor"/>
    </font>
    <font>
      <sz val="11"/>
      <color rgb="FF00A0E9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0"/>
      <color rgb="FF000000"/>
      <name val="맑은 고딕"/>
      <family val="3"/>
      <charset val="128"/>
      <scheme val="minor"/>
    </font>
    <font>
      <sz val="11"/>
      <color theme="0"/>
      <name val="맑은 고딕"/>
      <family val="3"/>
      <charset val="129"/>
      <scheme val="minor"/>
    </font>
    <font>
      <sz val="10"/>
      <color indexed="8"/>
      <name val="맑은 고딕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vertical="center"/>
    </xf>
    <xf numFmtId="41" fontId="4" fillId="0" borderId="0" xfId="1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1" fontId="8" fillId="2" borderId="4" xfId="1" applyFont="1" applyFill="1" applyBorder="1" applyAlignment="1">
      <alignment horizontal="center" vertical="center" wrapText="1"/>
    </xf>
    <xf numFmtId="41" fontId="8" fillId="2" borderId="4" xfId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41" fontId="8" fillId="0" borderId="5" xfId="1" applyFont="1" applyFill="1" applyBorder="1" applyAlignment="1">
      <alignment horizontal="center" vertical="center" wrapText="1"/>
    </xf>
    <xf numFmtId="41" fontId="8" fillId="0" borderId="5" xfId="1" applyFont="1" applyBorder="1" applyAlignment="1">
      <alignment horizontal="right" vertical="center" wrapText="1"/>
    </xf>
    <xf numFmtId="41" fontId="8" fillId="0" borderId="6" xfId="1" applyFont="1" applyFill="1" applyBorder="1" applyAlignment="1">
      <alignment horizontal="center" vertical="center" wrapText="1"/>
    </xf>
    <xf numFmtId="41" fontId="8" fillId="0" borderId="6" xfId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176" fontId="8" fillId="2" borderId="4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76" fontId="8" fillId="2" borderId="4" xfId="1" applyNumberFormat="1" applyFont="1" applyFill="1" applyBorder="1" applyAlignment="1">
      <alignment horizontal="right" vertical="center" wrapText="1"/>
    </xf>
    <xf numFmtId="176" fontId="8" fillId="0" borderId="5" xfId="1" applyNumberFormat="1" applyFont="1" applyFill="1" applyBorder="1" applyAlignment="1">
      <alignment horizontal="center" vertical="center" wrapText="1"/>
    </xf>
    <xf numFmtId="176" fontId="8" fillId="0" borderId="5" xfId="1" applyNumberFormat="1" applyFont="1" applyBorder="1" applyAlignment="1">
      <alignment horizontal="right" vertical="center" wrapText="1"/>
    </xf>
    <xf numFmtId="176" fontId="8" fillId="0" borderId="6" xfId="1" applyNumberFormat="1" applyFont="1" applyFill="1" applyBorder="1" applyAlignment="1">
      <alignment horizontal="center" vertical="center" wrapText="1"/>
    </xf>
    <xf numFmtId="176" fontId="8" fillId="0" borderId="6" xfId="1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1" fontId="8" fillId="0" borderId="7" xfId="1" applyFont="1" applyBorder="1" applyAlignment="1">
      <alignment horizontal="right" vertical="center" wrapText="1"/>
    </xf>
    <xf numFmtId="41" fontId="8" fillId="0" borderId="7" xfId="1" applyFont="1" applyFill="1" applyBorder="1" applyAlignment="1">
      <alignment horizontal="right" vertical="center" wrapText="1"/>
    </xf>
    <xf numFmtId="41" fontId="8" fillId="4" borderId="4" xfId="1" applyFont="1" applyFill="1" applyBorder="1" applyAlignment="1">
      <alignment horizontal="right" vertical="center" wrapText="1"/>
    </xf>
    <xf numFmtId="41" fontId="8" fillId="0" borderId="5" xfId="1" applyFont="1" applyFill="1" applyBorder="1" applyAlignment="1">
      <alignment horizontal="right" vertical="center" wrapText="1"/>
    </xf>
    <xf numFmtId="41" fontId="8" fillId="0" borderId="6" xfId="1" applyFont="1" applyFill="1" applyBorder="1" applyAlignment="1">
      <alignment horizontal="right" vertical="center" wrapText="1"/>
    </xf>
    <xf numFmtId="176" fontId="8" fillId="0" borderId="5" xfId="1" applyNumberFormat="1" applyFont="1" applyFill="1" applyBorder="1" applyAlignment="1">
      <alignment horizontal="right" vertical="center" wrapText="1"/>
    </xf>
    <xf numFmtId="176" fontId="8" fillId="0" borderId="7" xfId="1" applyNumberFormat="1" applyFont="1" applyFill="1" applyBorder="1" applyAlignment="1">
      <alignment horizontal="right" vertical="center" wrapText="1"/>
    </xf>
    <xf numFmtId="176" fontId="8" fillId="0" borderId="7" xfId="1" applyNumberFormat="1" applyFont="1" applyBorder="1" applyAlignment="1">
      <alignment horizontal="right" vertical="center" wrapText="1"/>
    </xf>
    <xf numFmtId="176" fontId="8" fillId="0" borderId="6" xfId="1" applyNumberFormat="1" applyFont="1" applyFill="1" applyBorder="1" applyAlignment="1">
      <alignment horizontal="right" vertical="center" wrapText="1"/>
    </xf>
    <xf numFmtId="177" fontId="8" fillId="2" borderId="4" xfId="1" applyNumberFormat="1" applyFont="1" applyFill="1" applyBorder="1" applyAlignment="1">
      <alignment horizontal="right" vertical="center" wrapText="1"/>
    </xf>
    <xf numFmtId="177" fontId="8" fillId="0" borderId="5" xfId="1" applyNumberFormat="1" applyFont="1" applyFill="1" applyBorder="1" applyAlignment="1">
      <alignment horizontal="right" vertical="center" wrapText="1"/>
    </xf>
    <xf numFmtId="177" fontId="8" fillId="0" borderId="5" xfId="1" applyNumberFormat="1" applyFont="1" applyBorder="1" applyAlignment="1">
      <alignment horizontal="right" vertical="center" wrapText="1"/>
    </xf>
    <xf numFmtId="177" fontId="8" fillId="0" borderId="7" xfId="1" applyNumberFormat="1" applyFont="1" applyFill="1" applyBorder="1" applyAlignment="1">
      <alignment horizontal="right" vertical="center" wrapText="1"/>
    </xf>
    <xf numFmtId="177" fontId="8" fillId="0" borderId="7" xfId="1" applyNumberFormat="1" applyFont="1" applyBorder="1" applyAlignment="1">
      <alignment horizontal="right" vertical="center" wrapText="1"/>
    </xf>
    <xf numFmtId="177" fontId="8" fillId="0" borderId="6" xfId="1" applyNumberFormat="1" applyFont="1" applyFill="1" applyBorder="1" applyAlignment="1">
      <alignment horizontal="right" vertical="center" wrapText="1"/>
    </xf>
    <xf numFmtId="177" fontId="8" fillId="0" borderId="6" xfId="1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78" fontId="8" fillId="0" borderId="5" xfId="1" applyNumberFormat="1" applyFont="1" applyBorder="1" applyAlignment="1">
      <alignment horizontal="right" vertical="center" wrapText="1"/>
    </xf>
    <xf numFmtId="178" fontId="8" fillId="0" borderId="6" xfId="1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41" fontId="6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41" fontId="8" fillId="2" borderId="0" xfId="1" applyFont="1" applyFill="1" applyBorder="1" applyAlignment="1">
      <alignment horizontal="right" vertical="center" wrapText="1"/>
    </xf>
    <xf numFmtId="41" fontId="16" fillId="0" borderId="8" xfId="1" applyFont="1" applyBorder="1" applyAlignment="1">
      <alignment horizontal="center" vertical="center" wrapText="1"/>
    </xf>
    <xf numFmtId="41" fontId="8" fillId="0" borderId="8" xfId="1" applyFont="1" applyBorder="1" applyAlignment="1">
      <alignment horizontal="center" vertical="center" wrapText="1"/>
    </xf>
    <xf numFmtId="41" fontId="16" fillId="0" borderId="9" xfId="1" applyFont="1" applyBorder="1" applyAlignment="1">
      <alignment horizontal="center" vertical="center" wrapText="1"/>
    </xf>
    <xf numFmtId="41" fontId="8" fillId="2" borderId="8" xfId="1" applyFont="1" applyFill="1" applyBorder="1" applyAlignment="1">
      <alignment horizontal="right" vertical="center" wrapText="1"/>
    </xf>
    <xf numFmtId="41" fontId="8" fillId="0" borderId="8" xfId="1" applyFont="1" applyBorder="1" applyAlignment="1">
      <alignment horizontal="right" vertical="center" wrapText="1"/>
    </xf>
    <xf numFmtId="41" fontId="8" fillId="0" borderId="10" xfId="1" applyFont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94518564768166E-2"/>
          <c:y val="0.10937032094849554"/>
          <c:w val="0.91046133915837824"/>
          <c:h val="0.701398954048572"/>
        </c:manualLayout>
      </c:layout>
      <c:lineChart>
        <c:grouping val="standard"/>
        <c:varyColors val="0"/>
        <c:ser>
          <c:idx val="1"/>
          <c:order val="0"/>
          <c:tx>
            <c:strRef>
              <c:f>기관당평생교육사수!$Z$1</c:f>
              <c:strCache>
                <c:ptCount val="1"/>
                <c:pt idx="0">
                  <c:v>평생교육기관당 평생교육사 수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diamond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기관당평생교육사수!$C$39:$T$39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기관당평생교육사수!$C$40:$T$40</c:f>
              <c:numCache>
                <c:formatCode>_-* #,##0.00_-;\-* #,##0.00_-;_-* "-"_-;_-@_-</c:formatCode>
                <c:ptCount val="18"/>
                <c:pt idx="0">
                  <c:v>0.44349392165691132</c:v>
                </c:pt>
                <c:pt idx="1">
                  <c:v>0.51755725190839696</c:v>
                </c:pt>
                <c:pt idx="2">
                  <c:v>0.67011043819023874</c:v>
                </c:pt>
                <c:pt idx="3">
                  <c:v>0.77591036414565828</c:v>
                </c:pt>
                <c:pt idx="4">
                  <c:v>0.87552213868003337</c:v>
                </c:pt>
                <c:pt idx="5">
                  <c:v>0.92569002123142252</c:v>
                </c:pt>
                <c:pt idx="6">
                  <c:v>0.99243379571248425</c:v>
                </c:pt>
                <c:pt idx="7">
                  <c:v>1.032934131736527</c:v>
                </c:pt>
                <c:pt idx="8">
                  <c:v>1.1061776061776061</c:v>
                </c:pt>
                <c:pt idx="9">
                  <c:v>1.1548278352997834</c:v>
                </c:pt>
                <c:pt idx="10">
                  <c:v>1.2301587301587302</c:v>
                </c:pt>
                <c:pt idx="11">
                  <c:v>1.2852002878388102</c:v>
                </c:pt>
                <c:pt idx="12">
                  <c:v>1.2616996507566938</c:v>
                </c:pt>
                <c:pt idx="13">
                  <c:v>1.2475225721206782</c:v>
                </c:pt>
                <c:pt idx="14">
                  <c:v>1.2421544624972178</c:v>
                </c:pt>
                <c:pt idx="15">
                  <c:v>1.2053809817210925</c:v>
                </c:pt>
                <c:pt idx="16">
                  <c:v>1.3058262079936369</c:v>
                </c:pt>
                <c:pt idx="17">
                  <c:v>1.301846452866861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A4-467F-86A8-0415773B52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5476992"/>
        <c:axId val="316060416"/>
      </c:lineChart>
      <c:catAx>
        <c:axId val="31547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b="1"/>
            </a:pPr>
            <a:endParaRPr lang="ko-KR"/>
          </a:p>
        </c:txPr>
        <c:crossAx val="316060416"/>
        <c:crosses val="autoZero"/>
        <c:auto val="1"/>
        <c:lblAlgn val="ctr"/>
        <c:lblOffset val="100"/>
        <c:noMultiLvlLbl val="0"/>
      </c:catAx>
      <c:valAx>
        <c:axId val="31606041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#,##0.0_);\(#,##0.0\)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  <a:prstDash val="sysDot"/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315476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5114138447166234"/>
          <c:y val="0.88178754440981366"/>
          <c:w val="0.68624870286137851"/>
          <c:h val="6.719334167009480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94518564768166E-2"/>
          <c:y val="0.10937032094849551"/>
          <c:w val="0.91046133915837824"/>
          <c:h val="0.70139895404857155"/>
        </c:manualLayout>
      </c:layout>
      <c:lineChart>
        <c:grouping val="standard"/>
        <c:varyColors val="0"/>
        <c:ser>
          <c:idx val="1"/>
          <c:order val="0"/>
          <c:tx>
            <c:strRef>
              <c:f>평생교육사배치비율!$X$1</c:f>
              <c:strCache>
                <c:ptCount val="1"/>
                <c:pt idx="0">
                  <c:v>평생교육사 배치 비율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diamond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평생교육사배치비율!$C$39:$S$39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평생교육사배치비율!$C$40:$S$40</c:f>
              <c:numCache>
                <c:formatCode>_-* #,##0.0_-;\-* #,##0.0_-;_-* "-"_-;_-@_-</c:formatCode>
                <c:ptCount val="17"/>
                <c:pt idx="0">
                  <c:v>34.984241332732999</c:v>
                </c:pt>
                <c:pt idx="1">
                  <c:v>38.167938931297712</c:v>
                </c:pt>
                <c:pt idx="2">
                  <c:v>50.267189169932315</c:v>
                </c:pt>
                <c:pt idx="3">
                  <c:v>57.889822595704956</c:v>
                </c:pt>
                <c:pt idx="4">
                  <c:v>63.046505151768308</c:v>
                </c:pt>
                <c:pt idx="5">
                  <c:v>66.640127388535035</c:v>
                </c:pt>
                <c:pt idx="6">
                  <c:v>69.709962168978564</c:v>
                </c:pt>
                <c:pt idx="7">
                  <c:v>72.455089820359291</c:v>
                </c:pt>
                <c:pt idx="8">
                  <c:v>75.386100386100381</c:v>
                </c:pt>
                <c:pt idx="9">
                  <c:v>76.402600529737541</c:v>
                </c:pt>
                <c:pt idx="10">
                  <c:v>78.125</c:v>
                </c:pt>
                <c:pt idx="11">
                  <c:v>79.827296713840241</c:v>
                </c:pt>
                <c:pt idx="12">
                  <c:v>79.604190919674039</c:v>
                </c:pt>
                <c:pt idx="13">
                  <c:v>78.881303677604052</c:v>
                </c:pt>
                <c:pt idx="14">
                  <c:v>79.234364567104393</c:v>
                </c:pt>
                <c:pt idx="15">
                  <c:v>77.42863010885192</c:v>
                </c:pt>
                <c:pt idx="16">
                  <c:v>86.458540465301255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56-4B9A-8186-5A25981DC22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5905152"/>
        <c:axId val="315906688"/>
      </c:lineChart>
      <c:catAx>
        <c:axId val="31590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b="1"/>
            </a:pPr>
            <a:endParaRPr lang="ko-KR"/>
          </a:p>
        </c:txPr>
        <c:crossAx val="315906688"/>
        <c:crosses val="autoZero"/>
        <c:auto val="1"/>
        <c:lblAlgn val="ctr"/>
        <c:lblOffset val="100"/>
        <c:noMultiLvlLbl val="0"/>
      </c:catAx>
      <c:valAx>
        <c:axId val="3159066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  <a:prstDash val="sysDot"/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31590515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36262924745582642"/>
          <c:y val="0.88178754440981366"/>
          <c:w val="0.2670836571757963"/>
          <c:h val="6.7193341670094803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94518564768166E-2"/>
          <c:y val="0.10937032094849557"/>
          <c:w val="0.91046133915837824"/>
          <c:h val="0.70139895404857244"/>
        </c:manualLayout>
      </c:layout>
      <c:lineChart>
        <c:grouping val="standard"/>
        <c:varyColors val="0"/>
        <c:ser>
          <c:idx val="1"/>
          <c:order val="0"/>
          <c:tx>
            <c:strRef>
              <c:f>평생교육사비율!$Z$1</c:f>
              <c:strCache>
                <c:ptCount val="1"/>
                <c:pt idx="0">
                  <c:v>평생교육사 비율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diamond"/>
            <c:size val="7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평생교육사비율!$C$39:$S$39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평생교육사비율!$C$40:$S$40</c:f>
              <c:numCache>
                <c:formatCode>_-* #,##0.0_-;\-* #,##0.0_-;_-* "-"_-;_-@_-</c:formatCode>
                <c:ptCount val="17"/>
                <c:pt idx="0">
                  <c:v>13.654006099251456</c:v>
                </c:pt>
                <c:pt idx="1">
                  <c:v>13.497909615767471</c:v>
                </c:pt>
                <c:pt idx="2">
                  <c:v>14.611978559776276</c:v>
                </c:pt>
                <c:pt idx="3">
                  <c:v>16.093215415402494</c:v>
                </c:pt>
                <c:pt idx="4">
                  <c:v>18.774632748118954</c:v>
                </c:pt>
                <c:pt idx="5">
                  <c:v>19.499105545617173</c:v>
                </c:pt>
                <c:pt idx="6">
                  <c:v>21.413800609490639</c:v>
                </c:pt>
                <c:pt idx="7">
                  <c:v>22.89900949657919</c:v>
                </c:pt>
                <c:pt idx="8">
                  <c:v>24.340253809801943</c:v>
                </c:pt>
                <c:pt idx="9">
                  <c:v>24.170950509021267</c:v>
                </c:pt>
                <c:pt idx="10">
                  <c:v>25.078369905956109</c:v>
                </c:pt>
                <c:pt idx="11">
                  <c:v>26.488036385208623</c:v>
                </c:pt>
                <c:pt idx="12">
                  <c:v>27.407444871535503</c:v>
                </c:pt>
                <c:pt idx="13">
                  <c:v>27.383023975251351</c:v>
                </c:pt>
                <c:pt idx="14">
                  <c:v>28.193988380904266</c:v>
                </c:pt>
                <c:pt idx="15">
                  <c:v>26.973986579648862</c:v>
                </c:pt>
                <c:pt idx="16">
                  <c:v>29.627791563275434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35-4535-8A43-F2F4C231CF1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5927552"/>
        <c:axId val="315949824"/>
      </c:lineChart>
      <c:catAx>
        <c:axId val="31592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/>
          <a:lstStyle/>
          <a:p>
            <a:pPr>
              <a:defRPr b="1"/>
            </a:pPr>
            <a:endParaRPr lang="ko-KR"/>
          </a:p>
        </c:txPr>
        <c:crossAx val="315949824"/>
        <c:crosses val="autoZero"/>
        <c:auto val="1"/>
        <c:lblAlgn val="ctr"/>
        <c:lblOffset val="100"/>
        <c:noMultiLvlLbl val="0"/>
      </c:catAx>
      <c:valAx>
        <c:axId val="31594982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50000"/>
                </a:sys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>
            <a:solidFill>
              <a:sysClr val="window" lastClr="FFFFFF">
                <a:lumMod val="50000"/>
              </a:sysClr>
            </a:solidFill>
            <a:prstDash val="sysDot"/>
          </a:ln>
        </c:spPr>
        <c:txPr>
          <a:bodyPr/>
          <a:lstStyle/>
          <a:p>
            <a:pPr>
              <a:defRPr b="1"/>
            </a:pPr>
            <a:endParaRPr lang="ko-KR"/>
          </a:p>
        </c:txPr>
        <c:crossAx val="3159275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5.pn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258483</xdr:colOff>
      <xdr:row>18</xdr:row>
      <xdr:rowOff>131544</xdr:rowOff>
    </xdr:from>
    <xdr:to>
      <xdr:col>23</xdr:col>
      <xdr:colOff>639481</xdr:colOff>
      <xdr:row>21</xdr:row>
      <xdr:rowOff>10522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85233" y="3962711"/>
          <a:ext cx="2952748" cy="524561"/>
        </a:xfrm>
        <a:prstGeom prst="rect">
          <a:avLst/>
        </a:prstGeom>
        <a:noFill/>
      </xdr:spPr>
    </xdr:pic>
    <xdr:clientData/>
  </xdr:twoCellAnchor>
  <xdr:twoCellAnchor>
    <xdr:from>
      <xdr:col>20</xdr:col>
      <xdr:colOff>143061</xdr:colOff>
      <xdr:row>1</xdr:row>
      <xdr:rowOff>29137</xdr:rowOff>
    </xdr:from>
    <xdr:to>
      <xdr:col>29</xdr:col>
      <xdr:colOff>109444</xdr:colOff>
      <xdr:row>18</xdr:row>
      <xdr:rowOff>17931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20</xdr:col>
      <xdr:colOff>414618</xdr:colOff>
      <xdr:row>21</xdr:row>
      <xdr:rowOff>156882</xdr:rowOff>
    </xdr:from>
    <xdr:to>
      <xdr:col>28</xdr:col>
      <xdr:colOff>64434</xdr:colOff>
      <xdr:row>31</xdr:row>
      <xdr:rowOff>128868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1265" y="4661647"/>
          <a:ext cx="5633757" cy="2101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0.01352</cdr:x>
      <cdr:y>0.0132</cdr:y>
    </cdr:from>
    <cdr:to>
      <cdr:x>0.06081</cdr:x>
      <cdr:y>0.08389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9673" y="44069"/>
          <a:ext cx="313717" cy="236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</a:t>
          </a:r>
          <a:r>
            <a:rPr lang="ko-KR" altLang="en-US" sz="1000" b="1"/>
            <a:t>명</a:t>
          </a:r>
          <a:r>
            <a:rPr lang="en-US" altLang="ko-KR" sz="1000" b="1"/>
            <a:t>)</a:t>
          </a:r>
          <a:endParaRPr lang="ko-KR" altLang="en-US" sz="1000" b="1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101972</xdr:colOff>
      <xdr:row>1</xdr:row>
      <xdr:rowOff>58271</xdr:rowOff>
    </xdr:from>
    <xdr:to>
      <xdr:col>28</xdr:col>
      <xdr:colOff>57274</xdr:colOff>
      <xdr:row>18</xdr:row>
      <xdr:rowOff>47065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85788</xdr:colOff>
      <xdr:row>18</xdr:row>
      <xdr:rowOff>104961</xdr:rowOff>
    </xdr:from>
    <xdr:to>
      <xdr:col>24</xdr:col>
      <xdr:colOff>131048</xdr:colOff>
      <xdr:row>21</xdr:row>
      <xdr:rowOff>43392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912538" y="3936128"/>
          <a:ext cx="3992843" cy="58401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105834</xdr:colOff>
      <xdr:row>22</xdr:row>
      <xdr:rowOff>10583</xdr:rowOff>
    </xdr:from>
    <xdr:to>
      <xdr:col>26</xdr:col>
      <xdr:colOff>455275</xdr:colOff>
      <xdr:row>31</xdr:row>
      <xdr:rowOff>88190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684251" y="4699000"/>
          <a:ext cx="5672857" cy="1982607"/>
        </a:xfrm>
        <a:prstGeom prst="rect">
          <a:avLst/>
        </a:prstGeom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0.01352</cdr:x>
      <cdr:y>0.0132</cdr:y>
    </cdr:from>
    <cdr:to>
      <cdr:x>0.06081</cdr:x>
      <cdr:y>0.08389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9673" y="44069"/>
          <a:ext cx="313717" cy="236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98611</xdr:colOff>
      <xdr:row>1</xdr:row>
      <xdr:rowOff>73958</xdr:rowOff>
    </xdr:from>
    <xdr:to>
      <xdr:col>28</xdr:col>
      <xdr:colOff>64994</xdr:colOff>
      <xdr:row>18</xdr:row>
      <xdr:rowOff>62752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19</xdr:col>
      <xdr:colOff>256115</xdr:colOff>
      <xdr:row>18</xdr:row>
      <xdr:rowOff>124384</xdr:rowOff>
    </xdr:from>
    <xdr:to>
      <xdr:col>24</xdr:col>
      <xdr:colOff>256115</xdr:colOff>
      <xdr:row>21</xdr:row>
      <xdr:rowOff>34862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082865" y="3955551"/>
          <a:ext cx="3947583" cy="5560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211667</xdr:colOff>
      <xdr:row>21</xdr:row>
      <xdr:rowOff>169334</xdr:rowOff>
    </xdr:from>
    <xdr:to>
      <xdr:col>26</xdr:col>
      <xdr:colOff>561108</xdr:colOff>
      <xdr:row>31</xdr:row>
      <xdr:rowOff>35274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790084" y="4646084"/>
          <a:ext cx="5672857" cy="1982607"/>
        </a:xfrm>
        <a:prstGeom prst="rect">
          <a:avLst/>
        </a:prstGeom>
      </xdr:spPr>
    </xdr:pic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0.01352</cdr:x>
      <cdr:y>0.0132</cdr:y>
    </cdr:from>
    <cdr:to>
      <cdr:x>0.06081</cdr:x>
      <cdr:y>0.08389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89673" y="44069"/>
          <a:ext cx="313717" cy="236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ko-KR" sz="1000" b="1"/>
            <a:t>(%)</a:t>
          </a:r>
          <a:endParaRPr lang="ko-KR" altLang="en-US" sz="1000" b="1"/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2"/>
  <sheetViews>
    <sheetView tabSelected="1" topLeftCell="L1" zoomScale="85" zoomScaleNormal="85" workbookViewId="0">
      <selection activeCell="AF25" sqref="AF25"/>
    </sheetView>
  </sheetViews>
  <sheetFormatPr defaultRowHeight="16.5" x14ac:dyDescent="0.3"/>
  <cols>
    <col min="1" max="1" width="9" style="10"/>
    <col min="2" max="2" width="15.75" style="10" customWidth="1"/>
    <col min="3" max="10" width="9" style="10"/>
    <col min="11" max="20" width="9" style="1"/>
    <col min="21" max="21" width="15.75" style="1" customWidth="1"/>
    <col min="22" max="31" width="9" style="1"/>
  </cols>
  <sheetData>
    <row r="1" spans="1:34" x14ac:dyDescent="0.3">
      <c r="A1" s="58" t="s">
        <v>22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31"/>
      <c r="N1" s="48"/>
      <c r="U1" s="24" t="s">
        <v>25</v>
      </c>
      <c r="V1" s="24"/>
      <c r="W1" s="24"/>
      <c r="X1" s="24"/>
      <c r="Y1" s="24"/>
      <c r="Z1" s="53" t="s">
        <v>35</v>
      </c>
      <c r="AA1" s="24"/>
      <c r="AB1" s="24"/>
      <c r="AC1" s="24"/>
      <c r="AG1" s="2"/>
    </row>
    <row r="2" spans="1:34" x14ac:dyDescent="0.3">
      <c r="J2" s="11"/>
      <c r="L2" s="11"/>
      <c r="N2" s="11" t="s">
        <v>10</v>
      </c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7"/>
      <c r="AG2" s="7"/>
      <c r="AH2" s="7"/>
    </row>
    <row r="3" spans="1:34" ht="17.25" thickBot="1" x14ac:dyDescent="0.35">
      <c r="A3" s="63"/>
      <c r="B3" s="63"/>
      <c r="C3" s="12">
        <v>2007</v>
      </c>
      <c r="D3" s="12">
        <v>2008</v>
      </c>
      <c r="E3" s="13">
        <v>2009</v>
      </c>
      <c r="F3" s="13">
        <v>2010</v>
      </c>
      <c r="G3" s="13">
        <v>2011</v>
      </c>
      <c r="H3" s="14">
        <v>2012</v>
      </c>
      <c r="I3" s="14">
        <v>2013</v>
      </c>
      <c r="J3" s="14">
        <v>2014</v>
      </c>
      <c r="K3" s="14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64">
        <v>2024</v>
      </c>
      <c r="U3" s="54"/>
      <c r="V3" s="54"/>
      <c r="W3" s="54"/>
      <c r="X3" s="54"/>
      <c r="Y3" s="54"/>
      <c r="Z3" s="54"/>
      <c r="AA3" s="54"/>
      <c r="AB3" s="54"/>
      <c r="AC3" s="54"/>
      <c r="AD3" s="6"/>
      <c r="AE3" s="6"/>
      <c r="AF3" s="7"/>
      <c r="AG3" s="7"/>
      <c r="AH3" s="7"/>
    </row>
    <row r="4" spans="1:34" x14ac:dyDescent="0.3">
      <c r="A4" s="59" t="s">
        <v>0</v>
      </c>
      <c r="B4" s="59"/>
      <c r="C4" s="15">
        <f>SUM(C7,C8,C11,C12:C16)</f>
        <v>2221</v>
      </c>
      <c r="D4" s="16">
        <v>2620</v>
      </c>
      <c r="E4" s="16">
        <v>2807</v>
      </c>
      <c r="F4" s="16">
        <v>3213</v>
      </c>
      <c r="G4" s="16">
        <v>3591</v>
      </c>
      <c r="H4" s="16">
        <v>3768</v>
      </c>
      <c r="I4" s="16">
        <v>3965</v>
      </c>
      <c r="J4" s="16">
        <v>4342</v>
      </c>
      <c r="K4" s="16">
        <v>4144</v>
      </c>
      <c r="L4" s="16">
        <v>4153</v>
      </c>
      <c r="M4" s="16">
        <v>4032</v>
      </c>
      <c r="N4" s="16">
        <f>SUM(N7:N8,N11:N16)</f>
        <v>4169</v>
      </c>
      <c r="O4" s="16">
        <f>SUM(O7:O8,O11:O16)</f>
        <v>4295</v>
      </c>
      <c r="P4" s="16">
        <f>SUM(P7:P8,P11:P16)</f>
        <v>4541</v>
      </c>
      <c r="Q4" s="16">
        <f>SUM(Q7:Q8,Q11:Q16)</f>
        <v>4493</v>
      </c>
      <c r="R4" s="16">
        <f>SUM(R7:R8,R11:R16)</f>
        <v>4869</v>
      </c>
      <c r="S4" s="16">
        <v>5029</v>
      </c>
      <c r="T4" s="65">
        <v>5145</v>
      </c>
      <c r="U4" s="54"/>
      <c r="V4" s="55"/>
      <c r="W4" s="55"/>
      <c r="X4" s="55"/>
      <c r="Y4" s="55"/>
      <c r="Z4" s="55"/>
      <c r="AA4" s="55"/>
      <c r="AB4" s="55"/>
      <c r="AC4" s="55"/>
      <c r="AD4" s="6"/>
      <c r="AE4" s="6"/>
      <c r="AF4" s="7"/>
      <c r="AG4" s="7"/>
      <c r="AH4" s="7"/>
    </row>
    <row r="5" spans="1:34" x14ac:dyDescent="0.3">
      <c r="A5" s="60" t="s">
        <v>11</v>
      </c>
      <c r="B5" s="17" t="s">
        <v>21</v>
      </c>
      <c r="C5" s="18">
        <v>9</v>
      </c>
      <c r="D5" s="19">
        <v>12</v>
      </c>
      <c r="E5" s="19">
        <v>11</v>
      </c>
      <c r="F5" s="19">
        <v>12</v>
      </c>
      <c r="G5" s="19">
        <v>11</v>
      </c>
      <c r="H5" s="19">
        <v>10</v>
      </c>
      <c r="I5" s="19">
        <v>8</v>
      </c>
      <c r="J5" s="19">
        <v>9</v>
      </c>
      <c r="K5" s="19">
        <v>9</v>
      </c>
      <c r="L5" s="19">
        <v>6</v>
      </c>
      <c r="M5" s="19">
        <v>5</v>
      </c>
      <c r="N5" s="19">
        <v>6</v>
      </c>
      <c r="O5" s="19">
        <v>7</v>
      </c>
      <c r="P5" s="19">
        <v>8</v>
      </c>
      <c r="Q5" s="19">
        <v>10</v>
      </c>
      <c r="R5" s="19">
        <v>9</v>
      </c>
      <c r="S5" s="19">
        <v>10</v>
      </c>
      <c r="T5" s="66">
        <v>11</v>
      </c>
      <c r="U5" s="56"/>
      <c r="V5" s="55"/>
      <c r="W5" s="55"/>
      <c r="X5" s="55"/>
      <c r="Y5" s="55"/>
      <c r="Z5" s="55"/>
      <c r="AA5" s="55"/>
      <c r="AB5" s="55"/>
      <c r="AC5" s="55"/>
      <c r="AD5" s="6"/>
      <c r="AE5" s="6"/>
      <c r="AF5" s="7"/>
      <c r="AG5" s="7"/>
      <c r="AH5" s="7"/>
    </row>
    <row r="6" spans="1:34" x14ac:dyDescent="0.3">
      <c r="A6" s="60"/>
      <c r="B6" s="17" t="s">
        <v>1</v>
      </c>
      <c r="C6" s="18">
        <v>375</v>
      </c>
      <c r="D6" s="19">
        <v>378</v>
      </c>
      <c r="E6" s="19">
        <v>380</v>
      </c>
      <c r="F6" s="19">
        <v>388</v>
      </c>
      <c r="G6" s="19">
        <v>397</v>
      </c>
      <c r="H6" s="19">
        <v>403</v>
      </c>
      <c r="I6" s="19">
        <v>405</v>
      </c>
      <c r="J6" s="19">
        <v>402</v>
      </c>
      <c r="K6" s="19">
        <v>403</v>
      </c>
      <c r="L6" s="19">
        <v>406</v>
      </c>
      <c r="M6" s="19">
        <v>412</v>
      </c>
      <c r="N6" s="19">
        <v>412</v>
      </c>
      <c r="O6" s="19">
        <v>415</v>
      </c>
      <c r="P6" s="19">
        <v>414</v>
      </c>
      <c r="Q6" s="19">
        <v>416</v>
      </c>
      <c r="R6" s="19">
        <v>419</v>
      </c>
      <c r="S6" s="19">
        <v>418</v>
      </c>
      <c r="T6" s="66">
        <v>417</v>
      </c>
      <c r="U6" s="56"/>
      <c r="V6" s="55"/>
      <c r="W6" s="55"/>
      <c r="X6" s="55"/>
      <c r="Y6" s="55"/>
      <c r="Z6" s="55"/>
      <c r="AA6" s="55"/>
      <c r="AB6" s="55"/>
      <c r="AC6" s="55"/>
      <c r="AD6" s="6"/>
      <c r="AE6" s="6"/>
      <c r="AF6" s="7"/>
      <c r="AG6" s="7"/>
      <c r="AH6" s="7"/>
    </row>
    <row r="7" spans="1:34" x14ac:dyDescent="0.3">
      <c r="A7" s="60"/>
      <c r="B7" s="17" t="s">
        <v>2</v>
      </c>
      <c r="C7" s="18">
        <f>SUM(C5:C6)</f>
        <v>384</v>
      </c>
      <c r="D7" s="19">
        <v>390</v>
      </c>
      <c r="E7" s="19">
        <v>391</v>
      </c>
      <c r="F7" s="19">
        <v>400</v>
      </c>
      <c r="G7" s="19">
        <v>408</v>
      </c>
      <c r="H7" s="19">
        <v>413</v>
      </c>
      <c r="I7" s="19">
        <v>413</v>
      </c>
      <c r="J7" s="19">
        <v>411</v>
      </c>
      <c r="K7" s="19">
        <v>412</v>
      </c>
      <c r="L7" s="19">
        <v>412</v>
      </c>
      <c r="M7" s="19">
        <v>417</v>
      </c>
      <c r="N7" s="19">
        <v>418</v>
      </c>
      <c r="O7" s="19">
        <v>422</v>
      </c>
      <c r="P7" s="19">
        <v>422</v>
      </c>
      <c r="Q7" s="19">
        <v>426</v>
      </c>
      <c r="R7" s="19">
        <v>428</v>
      </c>
      <c r="S7" s="19">
        <v>428</v>
      </c>
      <c r="T7" s="67">
        <v>428</v>
      </c>
      <c r="U7" s="56"/>
      <c r="V7" s="55"/>
      <c r="W7" s="55"/>
      <c r="X7" s="55"/>
      <c r="Y7" s="55"/>
      <c r="Z7" s="55"/>
      <c r="AA7" s="55"/>
      <c r="AB7" s="55"/>
      <c r="AC7" s="55"/>
      <c r="AD7" s="6"/>
      <c r="AE7" s="6"/>
      <c r="AF7" s="7"/>
      <c r="AG7" s="7"/>
      <c r="AH7" s="7"/>
    </row>
    <row r="8" spans="1:34" x14ac:dyDescent="0.3">
      <c r="A8" s="60" t="s">
        <v>3</v>
      </c>
      <c r="B8" s="60"/>
      <c r="C8" s="18">
        <v>502</v>
      </c>
      <c r="D8" s="19">
        <v>611</v>
      </c>
      <c r="E8" s="19">
        <v>674</v>
      </c>
      <c r="F8" s="19">
        <v>781</v>
      </c>
      <c r="G8" s="19">
        <v>853</v>
      </c>
      <c r="H8" s="19">
        <v>887</v>
      </c>
      <c r="I8" s="19">
        <v>876</v>
      </c>
      <c r="J8" s="19">
        <v>883</v>
      </c>
      <c r="K8" s="19">
        <v>903</v>
      </c>
      <c r="L8" s="19">
        <v>927</v>
      </c>
      <c r="M8" s="19">
        <v>949</v>
      </c>
      <c r="N8" s="19">
        <v>1012</v>
      </c>
      <c r="O8" s="19">
        <v>1041</v>
      </c>
      <c r="P8" s="19">
        <v>1048</v>
      </c>
      <c r="Q8" s="19">
        <v>1042</v>
      </c>
      <c r="R8" s="19">
        <v>1204</v>
      </c>
      <c r="S8" s="19">
        <v>1237</v>
      </c>
      <c r="T8" s="66">
        <v>1288</v>
      </c>
      <c r="U8" s="56"/>
      <c r="V8" s="55"/>
      <c r="W8" s="55"/>
      <c r="X8" s="55"/>
      <c r="Y8" s="55"/>
      <c r="Z8" s="55"/>
      <c r="AA8" s="55"/>
      <c r="AB8" s="55"/>
      <c r="AC8" s="55"/>
      <c r="AD8" s="6"/>
      <c r="AE8" s="6"/>
      <c r="AF8" s="7"/>
      <c r="AG8" s="7"/>
      <c r="AH8" s="7"/>
    </row>
    <row r="9" spans="1:34" x14ac:dyDescent="0.3">
      <c r="A9" s="60" t="s">
        <v>12</v>
      </c>
      <c r="B9" s="17" t="s">
        <v>4</v>
      </c>
      <c r="C9" s="18">
        <v>181</v>
      </c>
      <c r="D9" s="19">
        <v>205</v>
      </c>
      <c r="E9" s="19">
        <v>239</v>
      </c>
      <c r="F9" s="19">
        <v>267</v>
      </c>
      <c r="G9" s="19">
        <v>291</v>
      </c>
      <c r="H9" s="19">
        <v>320</v>
      </c>
      <c r="I9" s="19">
        <v>340</v>
      </c>
      <c r="J9" s="19">
        <v>349</v>
      </c>
      <c r="K9" s="19">
        <v>369</v>
      </c>
      <c r="L9" s="19">
        <v>378</v>
      </c>
      <c r="M9" s="19">
        <v>383</v>
      </c>
      <c r="N9" s="19">
        <v>381</v>
      </c>
      <c r="O9" s="19">
        <v>379</v>
      </c>
      <c r="P9" s="19">
        <v>376</v>
      </c>
      <c r="Q9" s="19">
        <v>357</v>
      </c>
      <c r="R9" s="19">
        <v>352</v>
      </c>
      <c r="S9" s="19">
        <v>344</v>
      </c>
      <c r="T9" s="66">
        <v>329</v>
      </c>
      <c r="U9" s="56"/>
      <c r="V9" s="55"/>
      <c r="W9" s="55"/>
      <c r="X9" s="55"/>
      <c r="Y9" s="55"/>
      <c r="Z9" s="55"/>
      <c r="AA9" s="55"/>
      <c r="AB9" s="55"/>
      <c r="AC9" s="55"/>
      <c r="AD9" s="6"/>
      <c r="AE9" s="6"/>
      <c r="AF9" s="7"/>
      <c r="AG9" s="7"/>
      <c r="AH9" s="7"/>
    </row>
    <row r="10" spans="1:34" x14ac:dyDescent="0.3">
      <c r="A10" s="60"/>
      <c r="B10" s="17" t="s">
        <v>5</v>
      </c>
      <c r="C10" s="18">
        <v>26</v>
      </c>
      <c r="D10" s="19">
        <v>39</v>
      </c>
      <c r="E10" s="19">
        <v>29</v>
      </c>
      <c r="F10" s="19">
        <v>31</v>
      </c>
      <c r="G10" s="19">
        <v>37</v>
      </c>
      <c r="H10" s="19">
        <v>37</v>
      </c>
      <c r="I10" s="19">
        <v>35</v>
      </c>
      <c r="J10" s="19">
        <v>43</v>
      </c>
      <c r="K10" s="19">
        <v>45</v>
      </c>
      <c r="L10" s="19">
        <v>48</v>
      </c>
      <c r="M10" s="19">
        <v>41</v>
      </c>
      <c r="N10" s="19">
        <v>39</v>
      </c>
      <c r="O10" s="19">
        <v>36</v>
      </c>
      <c r="P10" s="19">
        <v>37</v>
      </c>
      <c r="Q10" s="19">
        <v>36</v>
      </c>
      <c r="R10" s="19">
        <v>37</v>
      </c>
      <c r="S10" s="19">
        <v>33</v>
      </c>
      <c r="T10" s="66">
        <v>36</v>
      </c>
      <c r="U10" s="56"/>
      <c r="V10" s="55"/>
      <c r="W10" s="55"/>
      <c r="X10" s="55"/>
      <c r="Y10" s="55"/>
      <c r="Z10" s="55"/>
      <c r="AA10" s="55"/>
      <c r="AB10" s="55"/>
      <c r="AC10" s="55"/>
      <c r="AD10" s="6"/>
      <c r="AE10" s="6"/>
      <c r="AF10" s="7"/>
      <c r="AG10" s="7"/>
      <c r="AH10" s="7"/>
    </row>
    <row r="11" spans="1:34" x14ac:dyDescent="0.3">
      <c r="A11" s="60"/>
      <c r="B11" s="17" t="s">
        <v>2</v>
      </c>
      <c r="C11" s="18">
        <f>SUM(C9:C10)</f>
        <v>207</v>
      </c>
      <c r="D11" s="19">
        <v>244</v>
      </c>
      <c r="E11" s="19">
        <v>268</v>
      </c>
      <c r="F11" s="19">
        <v>298</v>
      </c>
      <c r="G11" s="19">
        <v>328</v>
      </c>
      <c r="H11" s="19">
        <v>357</v>
      </c>
      <c r="I11" s="19">
        <v>375</v>
      </c>
      <c r="J11" s="19">
        <v>392</v>
      </c>
      <c r="K11" s="19">
        <v>414</v>
      </c>
      <c r="L11" s="19">
        <v>426</v>
      </c>
      <c r="M11" s="19">
        <v>424</v>
      </c>
      <c r="N11" s="19">
        <v>420</v>
      </c>
      <c r="O11" s="19">
        <v>415</v>
      </c>
      <c r="P11" s="19">
        <v>413</v>
      </c>
      <c r="Q11" s="19">
        <v>393</v>
      </c>
      <c r="R11" s="19">
        <v>389</v>
      </c>
      <c r="S11" s="19">
        <v>377</v>
      </c>
      <c r="T11" s="67">
        <v>365</v>
      </c>
      <c r="U11" s="56"/>
      <c r="V11" s="55"/>
      <c r="W11" s="55"/>
      <c r="X11" s="55"/>
      <c r="Y11" s="55"/>
      <c r="Z11" s="55"/>
      <c r="AA11" s="55"/>
      <c r="AB11" s="55"/>
      <c r="AC11" s="55"/>
      <c r="AD11" s="6"/>
      <c r="AE11" s="6"/>
      <c r="AF11" s="7"/>
      <c r="AG11" s="7"/>
      <c r="AH11" s="7"/>
    </row>
    <row r="12" spans="1:34" x14ac:dyDescent="0.3">
      <c r="A12" s="60" t="s">
        <v>6</v>
      </c>
      <c r="B12" s="60"/>
      <c r="C12" s="18">
        <v>166</v>
      </c>
      <c r="D12" s="19">
        <v>244</v>
      </c>
      <c r="E12" s="19">
        <v>275</v>
      </c>
      <c r="F12" s="19">
        <v>386</v>
      </c>
      <c r="G12" s="19">
        <v>461</v>
      </c>
      <c r="H12" s="19">
        <v>495</v>
      </c>
      <c r="I12" s="19">
        <v>524</v>
      </c>
      <c r="J12" s="19">
        <v>556</v>
      </c>
      <c r="K12" s="19">
        <v>549</v>
      </c>
      <c r="L12" s="19">
        <v>544</v>
      </c>
      <c r="M12" s="19">
        <v>515</v>
      </c>
      <c r="N12" s="19">
        <v>500</v>
      </c>
      <c r="O12" s="19">
        <v>492</v>
      </c>
      <c r="P12" s="19">
        <v>474</v>
      </c>
      <c r="Q12" s="19">
        <v>439</v>
      </c>
      <c r="R12" s="19">
        <v>423</v>
      </c>
      <c r="S12" s="19">
        <v>408</v>
      </c>
      <c r="T12" s="66">
        <v>405</v>
      </c>
      <c r="U12" s="56"/>
      <c r="V12" s="55"/>
      <c r="W12" s="55"/>
      <c r="X12" s="55"/>
      <c r="Y12" s="55"/>
      <c r="Z12" s="55"/>
      <c r="AA12" s="55"/>
      <c r="AB12" s="55"/>
      <c r="AC12" s="55"/>
      <c r="AD12" s="6"/>
      <c r="AE12" s="6"/>
      <c r="AF12" s="7"/>
      <c r="AG12" s="7"/>
      <c r="AH12" s="7"/>
    </row>
    <row r="13" spans="1:34" x14ac:dyDescent="0.3">
      <c r="A13" s="60" t="s">
        <v>7</v>
      </c>
      <c r="B13" s="60"/>
      <c r="C13" s="18">
        <v>78</v>
      </c>
      <c r="D13" s="19">
        <v>92</v>
      </c>
      <c r="E13" s="19">
        <v>107</v>
      </c>
      <c r="F13" s="19">
        <v>203</v>
      </c>
      <c r="G13" s="19">
        <v>376</v>
      </c>
      <c r="H13" s="19">
        <v>494</v>
      </c>
      <c r="I13" s="19">
        <v>703</v>
      </c>
      <c r="J13" s="19">
        <v>1038</v>
      </c>
      <c r="K13" s="19">
        <v>882</v>
      </c>
      <c r="L13" s="19">
        <v>792</v>
      </c>
      <c r="M13" s="19">
        <v>707</v>
      </c>
      <c r="N13" s="19">
        <v>741</v>
      </c>
      <c r="O13" s="19">
        <v>842</v>
      </c>
      <c r="P13" s="19">
        <v>1098</v>
      </c>
      <c r="Q13" s="19">
        <v>1134</v>
      </c>
      <c r="R13" s="19">
        <v>1343</v>
      </c>
      <c r="S13" s="19">
        <v>1528</v>
      </c>
      <c r="T13" s="66">
        <v>1625</v>
      </c>
      <c r="U13" s="56"/>
      <c r="V13" s="55"/>
      <c r="W13" s="55"/>
      <c r="X13" s="55"/>
      <c r="Y13" s="55"/>
      <c r="Z13" s="55"/>
      <c r="AA13" s="55"/>
      <c r="AB13" s="55"/>
      <c r="AC13" s="55"/>
      <c r="AD13" s="6"/>
      <c r="AE13" s="6"/>
      <c r="AF13" s="7"/>
      <c r="AG13" s="7"/>
      <c r="AH13" s="7"/>
    </row>
    <row r="14" spans="1:34" x14ac:dyDescent="0.3">
      <c r="A14" s="60" t="s">
        <v>8</v>
      </c>
      <c r="B14" s="60"/>
      <c r="C14" s="18">
        <v>570</v>
      </c>
      <c r="D14" s="19">
        <v>681</v>
      </c>
      <c r="E14" s="19">
        <v>713</v>
      </c>
      <c r="F14" s="19">
        <v>761</v>
      </c>
      <c r="G14" s="19">
        <v>774</v>
      </c>
      <c r="H14" s="19">
        <v>727</v>
      </c>
      <c r="I14" s="19">
        <v>687</v>
      </c>
      <c r="J14" s="19">
        <v>669</v>
      </c>
      <c r="K14" s="19">
        <v>626</v>
      </c>
      <c r="L14" s="19">
        <v>608</v>
      </c>
      <c r="M14" s="19">
        <v>579</v>
      </c>
      <c r="N14" s="19">
        <v>586</v>
      </c>
      <c r="O14" s="19">
        <v>595</v>
      </c>
      <c r="P14" s="19">
        <v>594</v>
      </c>
      <c r="Q14" s="19">
        <v>561</v>
      </c>
      <c r="R14" s="19">
        <v>564</v>
      </c>
      <c r="S14" s="19">
        <v>539</v>
      </c>
      <c r="T14" s="66">
        <v>518</v>
      </c>
      <c r="U14" s="57"/>
      <c r="V14" s="57"/>
      <c r="W14" s="57"/>
      <c r="X14" s="57"/>
      <c r="Y14" s="57"/>
      <c r="Z14" s="57"/>
      <c r="AA14" s="57"/>
      <c r="AB14" s="57"/>
      <c r="AC14" s="57"/>
      <c r="AD14" s="6"/>
      <c r="AE14" s="6"/>
      <c r="AF14" s="7"/>
      <c r="AG14" s="7"/>
      <c r="AH14" s="7"/>
    </row>
    <row r="15" spans="1:34" x14ac:dyDescent="0.3">
      <c r="A15" s="62" t="s">
        <v>20</v>
      </c>
      <c r="B15" s="60"/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2">
        <v>17</v>
      </c>
      <c r="N15" s="32">
        <v>17</v>
      </c>
      <c r="O15" s="32">
        <v>17</v>
      </c>
      <c r="P15" s="32">
        <v>17</v>
      </c>
      <c r="Q15" s="32">
        <v>17</v>
      </c>
      <c r="R15" s="32">
        <v>17</v>
      </c>
      <c r="S15" s="32">
        <v>17</v>
      </c>
      <c r="T15" s="66">
        <v>17</v>
      </c>
      <c r="U15" s="57"/>
      <c r="V15" s="57"/>
      <c r="W15" s="57"/>
      <c r="X15" s="57"/>
      <c r="Y15" s="57"/>
      <c r="Z15" s="57"/>
      <c r="AA15" s="57"/>
      <c r="AB15" s="57"/>
      <c r="AC15" s="57"/>
      <c r="AD15" s="6"/>
      <c r="AE15" s="6"/>
      <c r="AF15" s="7"/>
      <c r="AG15" s="7"/>
      <c r="AH15" s="7"/>
    </row>
    <row r="16" spans="1:34" ht="17.25" thickBot="1" x14ac:dyDescent="0.35">
      <c r="A16" s="61" t="s">
        <v>9</v>
      </c>
      <c r="B16" s="61"/>
      <c r="C16" s="20">
        <v>314</v>
      </c>
      <c r="D16" s="21">
        <v>358</v>
      </c>
      <c r="E16" s="21">
        <v>379</v>
      </c>
      <c r="F16" s="21">
        <v>384</v>
      </c>
      <c r="G16" s="21">
        <v>391</v>
      </c>
      <c r="H16" s="21">
        <v>395</v>
      </c>
      <c r="I16" s="21">
        <v>387</v>
      </c>
      <c r="J16" s="21">
        <v>393</v>
      </c>
      <c r="K16" s="21">
        <v>358</v>
      </c>
      <c r="L16" s="21">
        <v>444</v>
      </c>
      <c r="M16" s="21">
        <v>424</v>
      </c>
      <c r="N16" s="21">
        <v>475</v>
      </c>
      <c r="O16" s="21">
        <v>471</v>
      </c>
      <c r="P16" s="21">
        <v>475</v>
      </c>
      <c r="Q16" s="21">
        <v>481</v>
      </c>
      <c r="R16" s="21">
        <v>501</v>
      </c>
      <c r="S16" s="21">
        <v>495</v>
      </c>
      <c r="T16" s="68">
        <v>499</v>
      </c>
      <c r="U16" s="57"/>
      <c r="V16" s="57"/>
      <c r="W16" s="57"/>
      <c r="X16" s="57"/>
      <c r="Y16" s="57"/>
      <c r="Z16" s="57"/>
      <c r="AA16" s="57"/>
      <c r="AB16" s="57"/>
      <c r="AC16" s="57"/>
      <c r="AD16" s="6"/>
      <c r="AE16" s="6"/>
      <c r="AF16" s="7"/>
      <c r="AG16" s="7"/>
      <c r="AH16" s="7"/>
    </row>
    <row r="17" spans="1:34" x14ac:dyDescent="0.3">
      <c r="U17" s="57"/>
      <c r="V17" s="57"/>
      <c r="W17" s="57"/>
      <c r="X17" s="57"/>
      <c r="Y17" s="57"/>
      <c r="Z17" s="57"/>
      <c r="AA17" s="57"/>
      <c r="AB17" s="57"/>
      <c r="AC17" s="57"/>
      <c r="AD17" s="6"/>
      <c r="AE17" s="6"/>
      <c r="AF17" s="8"/>
      <c r="AG17" s="8"/>
      <c r="AH17" s="7"/>
    </row>
    <row r="18" spans="1:34" x14ac:dyDescent="0.3"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7"/>
      <c r="AG18" s="7"/>
      <c r="AH18" s="7"/>
    </row>
    <row r="19" spans="1:34" x14ac:dyDescent="0.3">
      <c r="A19" s="58" t="s">
        <v>23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31"/>
      <c r="N19" s="48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7"/>
      <c r="AG19" s="7"/>
      <c r="AH19" s="7"/>
    </row>
    <row r="20" spans="1:34" x14ac:dyDescent="0.3">
      <c r="J20" s="11"/>
      <c r="L20" s="11"/>
      <c r="N20" s="11" t="s">
        <v>13</v>
      </c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7"/>
      <c r="AG20" s="7"/>
      <c r="AH20" s="7"/>
    </row>
    <row r="21" spans="1:34" ht="17.25" thickBot="1" x14ac:dyDescent="0.35">
      <c r="A21" s="63"/>
      <c r="B21" s="63"/>
      <c r="C21" s="12">
        <v>2007</v>
      </c>
      <c r="D21" s="12">
        <v>2008</v>
      </c>
      <c r="E21" s="13">
        <v>2009</v>
      </c>
      <c r="F21" s="13">
        <v>2010</v>
      </c>
      <c r="G21" s="13">
        <v>2011</v>
      </c>
      <c r="H21" s="14">
        <v>2012</v>
      </c>
      <c r="I21" s="14">
        <v>2013</v>
      </c>
      <c r="J21" s="14">
        <v>2014</v>
      </c>
      <c r="K21" s="14">
        <v>2015</v>
      </c>
      <c r="L21" s="14">
        <v>2016</v>
      </c>
      <c r="M21" s="14">
        <v>2017</v>
      </c>
      <c r="N21" s="14">
        <v>2018</v>
      </c>
      <c r="O21" s="14">
        <v>2019</v>
      </c>
      <c r="P21" s="14">
        <v>2020</v>
      </c>
      <c r="Q21" s="14">
        <v>2021</v>
      </c>
      <c r="R21" s="14">
        <v>2022</v>
      </c>
      <c r="S21" s="14">
        <v>2023</v>
      </c>
      <c r="T21" s="14">
        <v>2024</v>
      </c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7"/>
      <c r="AG21" s="7"/>
      <c r="AH21" s="7"/>
    </row>
    <row r="22" spans="1:34" x14ac:dyDescent="0.3">
      <c r="A22" s="59" t="s">
        <v>0</v>
      </c>
      <c r="B22" s="59"/>
      <c r="C22" s="34">
        <v>985</v>
      </c>
      <c r="D22" s="16">
        <v>1356</v>
      </c>
      <c r="E22" s="16">
        <v>1881</v>
      </c>
      <c r="F22" s="16">
        <v>2493</v>
      </c>
      <c r="G22" s="16">
        <v>3144</v>
      </c>
      <c r="H22" s="16">
        <v>3488</v>
      </c>
      <c r="I22" s="16">
        <v>3935</v>
      </c>
      <c r="J22" s="16">
        <v>4485</v>
      </c>
      <c r="K22" s="16">
        <v>4584</v>
      </c>
      <c r="L22" s="16">
        <f>L25+L26+L29+L30+L31+L32+L34</f>
        <v>4796</v>
      </c>
      <c r="M22" s="16">
        <v>4960</v>
      </c>
      <c r="N22" s="16">
        <f>SUM(N25:N26,N29:N34)</f>
        <v>5358</v>
      </c>
      <c r="O22" s="16">
        <f>SUM(O25:O26,O29:O34)</f>
        <v>5419</v>
      </c>
      <c r="P22" s="16">
        <f>SUM(P25:P26,P29:P34)</f>
        <v>5665</v>
      </c>
      <c r="Q22" s="16">
        <f>SUM(Q25:Q26,Q29:Q34)</f>
        <v>5581</v>
      </c>
      <c r="R22" s="16">
        <f>SUM(R25:R26,R29:R34)</f>
        <v>5869</v>
      </c>
      <c r="S22" s="16">
        <v>6567</v>
      </c>
      <c r="T22" s="69">
        <v>6698</v>
      </c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7"/>
      <c r="AG22" s="7"/>
      <c r="AH22" s="7"/>
    </row>
    <row r="23" spans="1:34" x14ac:dyDescent="0.3">
      <c r="A23" s="60" t="s">
        <v>14</v>
      </c>
      <c r="B23" s="30" t="s">
        <v>21</v>
      </c>
      <c r="C23" s="35">
        <v>0</v>
      </c>
      <c r="D23" s="35">
        <v>0</v>
      </c>
      <c r="E23" s="19">
        <v>1</v>
      </c>
      <c r="F23" s="19">
        <v>2</v>
      </c>
      <c r="G23" s="19">
        <v>3</v>
      </c>
      <c r="H23" s="19">
        <v>4</v>
      </c>
      <c r="I23" s="19">
        <v>2</v>
      </c>
      <c r="J23" s="19">
        <v>3</v>
      </c>
      <c r="K23" s="19">
        <v>1</v>
      </c>
      <c r="L23" s="19">
        <v>1</v>
      </c>
      <c r="M23" s="19">
        <v>2</v>
      </c>
      <c r="N23" s="19">
        <v>4</v>
      </c>
      <c r="O23" s="19">
        <v>5</v>
      </c>
      <c r="P23" s="19">
        <v>7</v>
      </c>
      <c r="Q23" s="19">
        <v>9</v>
      </c>
      <c r="R23" s="19">
        <v>8</v>
      </c>
      <c r="S23" s="19">
        <v>9</v>
      </c>
      <c r="T23" s="70">
        <v>8</v>
      </c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7"/>
      <c r="AG23" s="7"/>
      <c r="AH23" s="7"/>
    </row>
    <row r="24" spans="1:34" x14ac:dyDescent="0.3">
      <c r="A24" s="60"/>
      <c r="B24" s="22" t="s">
        <v>1</v>
      </c>
      <c r="C24" s="35">
        <v>196</v>
      </c>
      <c r="D24" s="19">
        <v>242</v>
      </c>
      <c r="E24" s="19">
        <v>281</v>
      </c>
      <c r="F24" s="19">
        <v>356</v>
      </c>
      <c r="G24" s="19">
        <v>411</v>
      </c>
      <c r="H24" s="19">
        <v>432</v>
      </c>
      <c r="I24" s="19">
        <v>490</v>
      </c>
      <c r="J24" s="19">
        <v>541</v>
      </c>
      <c r="K24" s="19">
        <v>556</v>
      </c>
      <c r="L24" s="19">
        <v>571</v>
      </c>
      <c r="M24" s="19">
        <v>623</v>
      </c>
      <c r="N24" s="19">
        <v>680</v>
      </c>
      <c r="O24" s="19">
        <v>667</v>
      </c>
      <c r="P24" s="19">
        <v>656</v>
      </c>
      <c r="Q24" s="19">
        <v>641</v>
      </c>
      <c r="R24" s="19">
        <v>645</v>
      </c>
      <c r="S24" s="19">
        <v>648</v>
      </c>
      <c r="T24" s="70">
        <v>628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7"/>
      <c r="AG24" s="7"/>
      <c r="AH24" s="7"/>
    </row>
    <row r="25" spans="1:34" x14ac:dyDescent="0.3">
      <c r="A25" s="60"/>
      <c r="B25" s="22" t="s">
        <v>2</v>
      </c>
      <c r="C25" s="35">
        <v>196</v>
      </c>
      <c r="D25" s="19">
        <v>242</v>
      </c>
      <c r="E25" s="19">
        <v>282</v>
      </c>
      <c r="F25" s="19">
        <v>358</v>
      </c>
      <c r="G25" s="19">
        <v>414</v>
      </c>
      <c r="H25" s="19">
        <v>436</v>
      </c>
      <c r="I25" s="19">
        <v>492</v>
      </c>
      <c r="J25" s="19">
        <v>544</v>
      </c>
      <c r="K25" s="19">
        <v>557</v>
      </c>
      <c r="L25" s="19">
        <v>572</v>
      </c>
      <c r="M25" s="19">
        <v>625</v>
      </c>
      <c r="N25" s="19">
        <v>684</v>
      </c>
      <c r="O25" s="19">
        <v>672</v>
      </c>
      <c r="P25" s="19">
        <v>663</v>
      </c>
      <c r="Q25" s="19">
        <v>650</v>
      </c>
      <c r="R25" s="19">
        <v>653</v>
      </c>
      <c r="S25" s="19">
        <v>657</v>
      </c>
      <c r="T25" s="70">
        <v>636</v>
      </c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7"/>
      <c r="AG25" s="7"/>
      <c r="AH25" s="7"/>
    </row>
    <row r="26" spans="1:34" x14ac:dyDescent="0.3">
      <c r="A26" s="60" t="s">
        <v>3</v>
      </c>
      <c r="B26" s="60"/>
      <c r="C26" s="35">
        <v>177</v>
      </c>
      <c r="D26" s="19">
        <v>242</v>
      </c>
      <c r="E26" s="19">
        <v>396</v>
      </c>
      <c r="F26" s="19">
        <v>532</v>
      </c>
      <c r="G26" s="19">
        <v>694</v>
      </c>
      <c r="H26" s="19">
        <v>827</v>
      </c>
      <c r="I26" s="19">
        <v>906</v>
      </c>
      <c r="J26" s="19">
        <v>1008</v>
      </c>
      <c r="K26" s="19">
        <v>1083</v>
      </c>
      <c r="L26" s="19">
        <v>1125</v>
      </c>
      <c r="M26" s="19">
        <v>1178</v>
      </c>
      <c r="N26" s="19">
        <v>1270</v>
      </c>
      <c r="O26" s="19">
        <v>1278</v>
      </c>
      <c r="P26" s="19">
        <v>1313</v>
      </c>
      <c r="Q26" s="19">
        <v>1317</v>
      </c>
      <c r="R26" s="19">
        <v>1444</v>
      </c>
      <c r="S26" s="19">
        <v>1645</v>
      </c>
      <c r="T26" s="70">
        <v>1650</v>
      </c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7"/>
      <c r="AG26" s="7"/>
      <c r="AH26" s="7"/>
    </row>
    <row r="27" spans="1:34" x14ac:dyDescent="0.3">
      <c r="A27" s="60" t="s">
        <v>15</v>
      </c>
      <c r="B27" s="22" t="s">
        <v>4</v>
      </c>
      <c r="C27" s="35">
        <v>157</v>
      </c>
      <c r="D27" s="19">
        <v>175</v>
      </c>
      <c r="E27" s="19">
        <v>241</v>
      </c>
      <c r="F27" s="19">
        <v>288</v>
      </c>
      <c r="G27" s="19">
        <v>350</v>
      </c>
      <c r="H27" s="19">
        <v>391</v>
      </c>
      <c r="I27" s="19">
        <v>419</v>
      </c>
      <c r="J27" s="19">
        <v>440</v>
      </c>
      <c r="K27" s="19">
        <v>462</v>
      </c>
      <c r="L27" s="19">
        <v>478</v>
      </c>
      <c r="M27" s="19">
        <v>500</v>
      </c>
      <c r="N27" s="19">
        <v>492</v>
      </c>
      <c r="O27" s="19">
        <v>488</v>
      </c>
      <c r="P27" s="19">
        <v>477</v>
      </c>
      <c r="Q27" s="19">
        <v>442</v>
      </c>
      <c r="R27" s="19">
        <v>438</v>
      </c>
      <c r="S27" s="19">
        <v>456</v>
      </c>
      <c r="T27" s="70">
        <v>436</v>
      </c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7"/>
      <c r="AG27" s="7"/>
      <c r="AH27" s="7"/>
    </row>
    <row r="28" spans="1:34" x14ac:dyDescent="0.3">
      <c r="A28" s="60"/>
      <c r="B28" s="22" t="s">
        <v>5</v>
      </c>
      <c r="C28" s="35">
        <v>13</v>
      </c>
      <c r="D28" s="19">
        <v>21</v>
      </c>
      <c r="E28" s="19">
        <v>21</v>
      </c>
      <c r="F28" s="19">
        <v>24</v>
      </c>
      <c r="G28" s="19">
        <v>28</v>
      </c>
      <c r="H28" s="19">
        <v>33</v>
      </c>
      <c r="I28" s="19">
        <v>35</v>
      </c>
      <c r="J28" s="19">
        <v>41</v>
      </c>
      <c r="K28" s="19">
        <v>52</v>
      </c>
      <c r="L28" s="19">
        <v>44</v>
      </c>
      <c r="M28" s="19">
        <v>41</v>
      </c>
      <c r="N28" s="19">
        <v>38</v>
      </c>
      <c r="O28" s="19">
        <v>45</v>
      </c>
      <c r="P28" s="19">
        <v>43</v>
      </c>
      <c r="Q28" s="19">
        <v>42</v>
      </c>
      <c r="R28" s="19">
        <v>40</v>
      </c>
      <c r="S28" s="19">
        <v>41</v>
      </c>
      <c r="T28" s="70">
        <v>45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7"/>
      <c r="AG28" s="7"/>
      <c r="AH28" s="7"/>
    </row>
    <row r="29" spans="1:34" x14ac:dyDescent="0.3">
      <c r="A29" s="60"/>
      <c r="B29" s="22" t="s">
        <v>2</v>
      </c>
      <c r="C29" s="35">
        <v>170</v>
      </c>
      <c r="D29" s="19">
        <v>196</v>
      </c>
      <c r="E29" s="19">
        <v>262</v>
      </c>
      <c r="F29" s="19">
        <v>312</v>
      </c>
      <c r="G29" s="19">
        <v>378</v>
      </c>
      <c r="H29" s="19">
        <v>424</v>
      </c>
      <c r="I29" s="19">
        <v>454</v>
      </c>
      <c r="J29" s="19">
        <v>481</v>
      </c>
      <c r="K29" s="19">
        <v>514</v>
      </c>
      <c r="L29" s="19">
        <v>522</v>
      </c>
      <c r="M29" s="19">
        <v>541</v>
      </c>
      <c r="N29" s="19">
        <v>530</v>
      </c>
      <c r="O29" s="19">
        <v>533</v>
      </c>
      <c r="P29" s="19">
        <v>520</v>
      </c>
      <c r="Q29" s="19">
        <v>484</v>
      </c>
      <c r="R29" s="19">
        <v>478</v>
      </c>
      <c r="S29" s="19">
        <v>497</v>
      </c>
      <c r="T29" s="70">
        <v>481</v>
      </c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7"/>
      <c r="AG29" s="7"/>
      <c r="AH29" s="7"/>
    </row>
    <row r="30" spans="1:34" x14ac:dyDescent="0.3">
      <c r="A30" s="60" t="s">
        <v>6</v>
      </c>
      <c r="B30" s="60"/>
      <c r="C30" s="35">
        <v>40</v>
      </c>
      <c r="D30" s="19">
        <v>71</v>
      </c>
      <c r="E30" s="19">
        <v>150</v>
      </c>
      <c r="F30" s="19">
        <v>271</v>
      </c>
      <c r="G30" s="19">
        <v>350</v>
      </c>
      <c r="H30" s="19">
        <v>402</v>
      </c>
      <c r="I30" s="19">
        <v>455</v>
      </c>
      <c r="J30" s="19">
        <v>501</v>
      </c>
      <c r="K30" s="19">
        <v>509</v>
      </c>
      <c r="L30" s="19">
        <v>524</v>
      </c>
      <c r="M30" s="19">
        <v>509</v>
      </c>
      <c r="N30" s="19">
        <v>507</v>
      </c>
      <c r="O30" s="19">
        <v>499</v>
      </c>
      <c r="P30" s="19">
        <v>490</v>
      </c>
      <c r="Q30" s="19">
        <v>464</v>
      </c>
      <c r="R30" s="19">
        <v>440</v>
      </c>
      <c r="S30" s="19">
        <v>466</v>
      </c>
      <c r="T30" s="70">
        <v>485</v>
      </c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7"/>
      <c r="AG30" s="7"/>
      <c r="AH30" s="7"/>
    </row>
    <row r="31" spans="1:34" x14ac:dyDescent="0.3">
      <c r="A31" s="60" t="s">
        <v>7</v>
      </c>
      <c r="B31" s="60"/>
      <c r="C31" s="35">
        <v>22</v>
      </c>
      <c r="D31" s="19">
        <v>32</v>
      </c>
      <c r="E31" s="19">
        <v>49</v>
      </c>
      <c r="F31" s="19">
        <v>119</v>
      </c>
      <c r="G31" s="19">
        <v>263</v>
      </c>
      <c r="H31" s="19">
        <v>352</v>
      </c>
      <c r="I31" s="19">
        <v>493</v>
      </c>
      <c r="J31" s="19">
        <v>745</v>
      </c>
      <c r="K31" s="19">
        <v>713</v>
      </c>
      <c r="L31" s="19">
        <v>685</v>
      </c>
      <c r="M31" s="19">
        <v>629</v>
      </c>
      <c r="N31" s="19">
        <v>668</v>
      </c>
      <c r="O31" s="19">
        <v>751</v>
      </c>
      <c r="P31" s="19">
        <v>934</v>
      </c>
      <c r="Q31" s="19">
        <v>966</v>
      </c>
      <c r="R31" s="19">
        <v>1105</v>
      </c>
      <c r="S31" s="19">
        <v>1488</v>
      </c>
      <c r="T31" s="70">
        <v>1636</v>
      </c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7"/>
      <c r="AG31" s="7"/>
      <c r="AH31" s="7"/>
    </row>
    <row r="32" spans="1:34" x14ac:dyDescent="0.3">
      <c r="A32" s="60" t="s">
        <v>8</v>
      </c>
      <c r="B32" s="60"/>
      <c r="C32" s="35">
        <v>160</v>
      </c>
      <c r="D32" s="19">
        <v>219</v>
      </c>
      <c r="E32" s="19">
        <v>337</v>
      </c>
      <c r="F32" s="19">
        <v>454</v>
      </c>
      <c r="G32" s="19">
        <v>540</v>
      </c>
      <c r="H32" s="19">
        <v>539</v>
      </c>
      <c r="I32" s="19">
        <v>600</v>
      </c>
      <c r="J32" s="19">
        <v>621</v>
      </c>
      <c r="K32" s="19">
        <v>639</v>
      </c>
      <c r="L32" s="19">
        <v>654</v>
      </c>
      <c r="M32" s="19">
        <v>660</v>
      </c>
      <c r="N32" s="19">
        <v>678</v>
      </c>
      <c r="O32" s="19">
        <v>656</v>
      </c>
      <c r="P32" s="19">
        <v>658</v>
      </c>
      <c r="Q32" s="19">
        <v>593</v>
      </c>
      <c r="R32" s="19">
        <v>615</v>
      </c>
      <c r="S32" s="19">
        <v>638</v>
      </c>
      <c r="T32" s="70">
        <v>622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7"/>
      <c r="AG32" s="7"/>
      <c r="AH32" s="7"/>
    </row>
    <row r="33" spans="1:34" x14ac:dyDescent="0.3">
      <c r="A33" s="62" t="s">
        <v>20</v>
      </c>
      <c r="B33" s="60"/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2">
        <v>131</v>
      </c>
      <c r="N33" s="32">
        <v>162</v>
      </c>
      <c r="O33" s="32">
        <v>166</v>
      </c>
      <c r="P33" s="32">
        <v>176</v>
      </c>
      <c r="Q33" s="32">
        <v>194</v>
      </c>
      <c r="R33" s="32">
        <v>208</v>
      </c>
      <c r="S33" s="32">
        <v>229</v>
      </c>
      <c r="T33" s="70">
        <v>234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7"/>
      <c r="AG33" s="7"/>
      <c r="AH33" s="7"/>
    </row>
    <row r="34" spans="1:34" ht="17.25" thickBot="1" x14ac:dyDescent="0.35">
      <c r="A34" s="61" t="s">
        <v>9</v>
      </c>
      <c r="B34" s="61"/>
      <c r="C34" s="36">
        <v>220</v>
      </c>
      <c r="D34" s="21">
        <v>354</v>
      </c>
      <c r="E34" s="21">
        <v>405</v>
      </c>
      <c r="F34" s="21">
        <v>447</v>
      </c>
      <c r="G34" s="21">
        <v>505</v>
      </c>
      <c r="H34" s="21">
        <v>508</v>
      </c>
      <c r="I34" s="21">
        <v>535</v>
      </c>
      <c r="J34" s="21">
        <v>585</v>
      </c>
      <c r="K34" s="21">
        <v>569</v>
      </c>
      <c r="L34" s="21">
        <v>714</v>
      </c>
      <c r="M34" s="21">
        <v>687</v>
      </c>
      <c r="N34" s="21">
        <v>859</v>
      </c>
      <c r="O34" s="21">
        <v>864</v>
      </c>
      <c r="P34" s="21">
        <v>911</v>
      </c>
      <c r="Q34" s="21">
        <v>913</v>
      </c>
      <c r="R34" s="21">
        <v>926</v>
      </c>
      <c r="S34" s="21">
        <v>947</v>
      </c>
      <c r="T34" s="71">
        <v>954</v>
      </c>
      <c r="U34" s="6"/>
      <c r="V34" s="6"/>
      <c r="W34" s="7"/>
      <c r="X34" s="6"/>
      <c r="Y34" s="6"/>
      <c r="Z34" s="6"/>
      <c r="AA34" s="6"/>
      <c r="AB34" s="6"/>
      <c r="AC34" s="6"/>
      <c r="AD34" s="6"/>
      <c r="AE34" s="6"/>
      <c r="AF34" s="7"/>
      <c r="AG34" s="7"/>
      <c r="AH34" s="7"/>
    </row>
    <row r="35" spans="1:34" x14ac:dyDescent="0.3"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7"/>
      <c r="AG35" s="7"/>
      <c r="AH35" s="7"/>
    </row>
    <row r="36" spans="1:34" x14ac:dyDescent="0.3"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7"/>
      <c r="AG36" s="7"/>
      <c r="AH36" s="7"/>
    </row>
    <row r="37" spans="1:34" x14ac:dyDescent="0.3">
      <c r="A37" s="58" t="s">
        <v>24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31"/>
      <c r="N37" s="48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7"/>
      <c r="AG37" s="7"/>
      <c r="AH37" s="7"/>
    </row>
    <row r="38" spans="1:34" x14ac:dyDescent="0.3">
      <c r="J38" s="11"/>
      <c r="L38" s="11"/>
      <c r="N38" s="11" t="s">
        <v>16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7"/>
      <c r="AG38" s="7"/>
      <c r="AH38" s="7"/>
    </row>
    <row r="39" spans="1:34" ht="17.25" thickBot="1" x14ac:dyDescent="0.35">
      <c r="A39" s="63"/>
      <c r="B39" s="63"/>
      <c r="C39" s="12">
        <v>2007</v>
      </c>
      <c r="D39" s="12">
        <v>2008</v>
      </c>
      <c r="E39" s="13">
        <v>2009</v>
      </c>
      <c r="F39" s="13">
        <v>2010</v>
      </c>
      <c r="G39" s="13">
        <v>2011</v>
      </c>
      <c r="H39" s="14">
        <v>2012</v>
      </c>
      <c r="I39" s="14">
        <v>2013</v>
      </c>
      <c r="J39" s="14">
        <v>2014</v>
      </c>
      <c r="K39" s="14">
        <v>2015</v>
      </c>
      <c r="L39" s="14">
        <v>2016</v>
      </c>
      <c r="M39" s="14">
        <v>2017</v>
      </c>
      <c r="N39" s="14">
        <v>2018</v>
      </c>
      <c r="O39" s="14">
        <v>2019</v>
      </c>
      <c r="P39" s="14">
        <v>2020</v>
      </c>
      <c r="Q39" s="14">
        <v>2021</v>
      </c>
      <c r="R39" s="14">
        <v>2022</v>
      </c>
      <c r="S39" s="14">
        <v>2023</v>
      </c>
      <c r="T39" s="14">
        <v>2024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7"/>
      <c r="AG39" s="7"/>
      <c r="AH39" s="7"/>
    </row>
    <row r="40" spans="1:34" x14ac:dyDescent="0.3">
      <c r="A40" s="59" t="s">
        <v>0</v>
      </c>
      <c r="B40" s="59"/>
      <c r="C40" s="41">
        <f>C22/C4</f>
        <v>0.44349392165691132</v>
      </c>
      <c r="D40" s="41">
        <f>D22/D4</f>
        <v>0.51755725190839696</v>
      </c>
      <c r="E40" s="41">
        <f t="shared" ref="E40:J40" si="0">E22/E4</f>
        <v>0.67011043819023874</v>
      </c>
      <c r="F40" s="41">
        <f t="shared" si="0"/>
        <v>0.77591036414565828</v>
      </c>
      <c r="G40" s="41">
        <f t="shared" si="0"/>
        <v>0.87552213868003337</v>
      </c>
      <c r="H40" s="41">
        <f t="shared" si="0"/>
        <v>0.92569002123142252</v>
      </c>
      <c r="I40" s="41">
        <f t="shared" si="0"/>
        <v>0.99243379571248425</v>
      </c>
      <c r="J40" s="41">
        <f t="shared" si="0"/>
        <v>1.032934131736527</v>
      </c>
      <c r="K40" s="41">
        <f t="shared" ref="K40:L40" si="1">K22/K4</f>
        <v>1.1061776061776061</v>
      </c>
      <c r="L40" s="41">
        <f t="shared" si="1"/>
        <v>1.1548278352997834</v>
      </c>
      <c r="M40" s="41">
        <f t="shared" ref="M40:N52" si="2">M22/M4</f>
        <v>1.2301587301587302</v>
      </c>
      <c r="N40" s="41">
        <f t="shared" si="2"/>
        <v>1.2852002878388102</v>
      </c>
      <c r="O40" s="41">
        <f t="shared" ref="O40:P40" si="3">O22/O4</f>
        <v>1.2616996507566938</v>
      </c>
      <c r="P40" s="41">
        <f t="shared" si="3"/>
        <v>1.2475225721206782</v>
      </c>
      <c r="Q40" s="41">
        <f t="shared" ref="Q40:R40" si="4">Q22/Q4</f>
        <v>1.2421544624972178</v>
      </c>
      <c r="R40" s="41">
        <f t="shared" si="4"/>
        <v>1.2053809817210925</v>
      </c>
      <c r="S40" s="41">
        <f t="shared" ref="S40:T40" si="5">S22/S4</f>
        <v>1.3058262079936369</v>
      </c>
      <c r="T40" s="41">
        <f t="shared" si="5"/>
        <v>1.301846452866861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7"/>
      <c r="AG40" s="7"/>
      <c r="AH40" s="7"/>
    </row>
    <row r="41" spans="1:34" x14ac:dyDescent="0.3">
      <c r="A41" s="60" t="s">
        <v>11</v>
      </c>
      <c r="B41" s="30" t="s">
        <v>21</v>
      </c>
      <c r="C41" s="42">
        <f t="shared" ref="C41:J41" si="6">C23/C5</f>
        <v>0</v>
      </c>
      <c r="D41" s="43">
        <v>0</v>
      </c>
      <c r="E41" s="43">
        <f t="shared" si="6"/>
        <v>9.0909090909090912E-2</v>
      </c>
      <c r="F41" s="43">
        <f t="shared" si="6"/>
        <v>0.16666666666666666</v>
      </c>
      <c r="G41" s="43">
        <f t="shared" si="6"/>
        <v>0.27272727272727271</v>
      </c>
      <c r="H41" s="43">
        <f t="shared" si="6"/>
        <v>0.4</v>
      </c>
      <c r="I41" s="43">
        <f t="shared" si="6"/>
        <v>0.25</v>
      </c>
      <c r="J41" s="43">
        <f t="shared" si="6"/>
        <v>0.33333333333333331</v>
      </c>
      <c r="K41" s="43">
        <f t="shared" ref="K41:L41" si="7">K23/K5</f>
        <v>0.1111111111111111</v>
      </c>
      <c r="L41" s="43">
        <f t="shared" si="7"/>
        <v>0.16666666666666666</v>
      </c>
      <c r="M41" s="43">
        <f t="shared" si="2"/>
        <v>0.4</v>
      </c>
      <c r="N41" s="43">
        <f t="shared" si="2"/>
        <v>0.66666666666666663</v>
      </c>
      <c r="O41" s="43">
        <f t="shared" ref="O41:P41" si="8">O23/O5</f>
        <v>0.7142857142857143</v>
      </c>
      <c r="P41" s="43">
        <f t="shared" si="8"/>
        <v>0.875</v>
      </c>
      <c r="Q41" s="43">
        <f t="shared" ref="Q41:R41" si="9">Q23/Q5</f>
        <v>0.9</v>
      </c>
      <c r="R41" s="43">
        <f t="shared" si="9"/>
        <v>0.88888888888888884</v>
      </c>
      <c r="S41" s="43">
        <f t="shared" ref="S41:T41" si="10">S23/S5</f>
        <v>0.9</v>
      </c>
      <c r="T41" s="43">
        <f t="shared" si="10"/>
        <v>0.72727272727272729</v>
      </c>
    </row>
    <row r="42" spans="1:34" x14ac:dyDescent="0.3">
      <c r="A42" s="60"/>
      <c r="B42" s="22" t="s">
        <v>1</v>
      </c>
      <c r="C42" s="42">
        <f t="shared" ref="C42:J42" si="11">C24/C6</f>
        <v>0.52266666666666661</v>
      </c>
      <c r="D42" s="43">
        <f t="shared" si="11"/>
        <v>0.64021164021164023</v>
      </c>
      <c r="E42" s="43">
        <f t="shared" si="11"/>
        <v>0.73947368421052628</v>
      </c>
      <c r="F42" s="43">
        <f t="shared" si="11"/>
        <v>0.91752577319587625</v>
      </c>
      <c r="G42" s="43">
        <f t="shared" si="11"/>
        <v>1.035264483627204</v>
      </c>
      <c r="H42" s="43">
        <f t="shared" si="11"/>
        <v>1.0719602977667493</v>
      </c>
      <c r="I42" s="43">
        <f t="shared" si="11"/>
        <v>1.2098765432098766</v>
      </c>
      <c r="J42" s="43">
        <f t="shared" si="11"/>
        <v>1.3457711442786069</v>
      </c>
      <c r="K42" s="43">
        <f t="shared" ref="K42:L42" si="12">K24/K6</f>
        <v>1.379652605459057</v>
      </c>
      <c r="L42" s="43">
        <f t="shared" si="12"/>
        <v>1.4064039408866995</v>
      </c>
      <c r="M42" s="43">
        <f t="shared" si="2"/>
        <v>1.5121359223300972</v>
      </c>
      <c r="N42" s="43">
        <f t="shared" si="2"/>
        <v>1.6504854368932038</v>
      </c>
      <c r="O42" s="43">
        <f t="shared" ref="O42:P42" si="13">O24/O6</f>
        <v>1.6072289156626507</v>
      </c>
      <c r="P42" s="43">
        <f t="shared" si="13"/>
        <v>1.5845410628019323</v>
      </c>
      <c r="Q42" s="43">
        <f t="shared" ref="Q42:R42" si="14">Q24/Q6</f>
        <v>1.5408653846153846</v>
      </c>
      <c r="R42" s="43">
        <f t="shared" si="14"/>
        <v>1.5393794749403342</v>
      </c>
      <c r="S42" s="43">
        <f t="shared" ref="S42:T42" si="15">S24/S6</f>
        <v>1.5502392344497609</v>
      </c>
      <c r="T42" s="43">
        <f t="shared" si="15"/>
        <v>1.5059952038369304</v>
      </c>
    </row>
    <row r="43" spans="1:34" x14ac:dyDescent="0.3">
      <c r="A43" s="60"/>
      <c r="B43" s="22" t="s">
        <v>2</v>
      </c>
      <c r="C43" s="42">
        <f t="shared" ref="C43:J43" si="16">C25/C7</f>
        <v>0.51041666666666663</v>
      </c>
      <c r="D43" s="43">
        <f t="shared" si="16"/>
        <v>0.62051282051282053</v>
      </c>
      <c r="E43" s="43">
        <f t="shared" si="16"/>
        <v>0.72122762148337594</v>
      </c>
      <c r="F43" s="43">
        <f t="shared" si="16"/>
        <v>0.89500000000000002</v>
      </c>
      <c r="G43" s="43">
        <f t="shared" si="16"/>
        <v>1.0147058823529411</v>
      </c>
      <c r="H43" s="43">
        <f t="shared" si="16"/>
        <v>1.0556900726392251</v>
      </c>
      <c r="I43" s="43">
        <f t="shared" si="16"/>
        <v>1.1912832929782082</v>
      </c>
      <c r="J43" s="43">
        <f t="shared" si="16"/>
        <v>1.3236009732360097</v>
      </c>
      <c r="K43" s="43">
        <f t="shared" ref="K43:L43" si="17">K25/K7</f>
        <v>1.3519417475728155</v>
      </c>
      <c r="L43" s="43">
        <f t="shared" si="17"/>
        <v>1.3883495145631068</v>
      </c>
      <c r="M43" s="43">
        <f t="shared" si="2"/>
        <v>1.4988009592326139</v>
      </c>
      <c r="N43" s="43">
        <f t="shared" si="2"/>
        <v>1.6363636363636365</v>
      </c>
      <c r="O43" s="43">
        <f t="shared" ref="O43:P43" si="18">O25/O7</f>
        <v>1.5924170616113744</v>
      </c>
      <c r="P43" s="43">
        <f t="shared" si="18"/>
        <v>1.5710900473933649</v>
      </c>
      <c r="Q43" s="43">
        <f t="shared" ref="Q43:R43" si="19">Q25/Q7</f>
        <v>1.5258215962441315</v>
      </c>
      <c r="R43" s="43">
        <f t="shared" si="19"/>
        <v>1.5257009345794392</v>
      </c>
      <c r="S43" s="43">
        <f t="shared" ref="S43:T43" si="20">S25/S7</f>
        <v>1.5350467289719627</v>
      </c>
      <c r="T43" s="43">
        <f t="shared" si="20"/>
        <v>1.485981308411215</v>
      </c>
    </row>
    <row r="44" spans="1:34" x14ac:dyDescent="0.3">
      <c r="A44" s="60" t="s">
        <v>3</v>
      </c>
      <c r="B44" s="60"/>
      <c r="C44" s="42">
        <f t="shared" ref="C44:J44" si="21">C26/C8</f>
        <v>0.35258964143426297</v>
      </c>
      <c r="D44" s="43">
        <f t="shared" si="21"/>
        <v>0.39607201309328971</v>
      </c>
      <c r="E44" s="43">
        <f t="shared" si="21"/>
        <v>0.58753709198813053</v>
      </c>
      <c r="F44" s="43">
        <f t="shared" si="21"/>
        <v>0.68117797695262483</v>
      </c>
      <c r="G44" s="43">
        <f t="shared" si="21"/>
        <v>0.81359906213364597</v>
      </c>
      <c r="H44" s="43">
        <f t="shared" si="21"/>
        <v>0.93235625704622327</v>
      </c>
      <c r="I44" s="43">
        <f t="shared" si="21"/>
        <v>1.0342465753424657</v>
      </c>
      <c r="J44" s="43">
        <f t="shared" si="21"/>
        <v>1.1415628539071347</v>
      </c>
      <c r="K44" s="43">
        <f t="shared" ref="K44:L44" si="22">K26/K8</f>
        <v>1.1993355481727574</v>
      </c>
      <c r="L44" s="43">
        <f t="shared" si="22"/>
        <v>1.2135922330097086</v>
      </c>
      <c r="M44" s="43">
        <f t="shared" si="2"/>
        <v>1.2413066385669125</v>
      </c>
      <c r="N44" s="43">
        <f t="shared" si="2"/>
        <v>1.2549407114624507</v>
      </c>
      <c r="O44" s="43">
        <f t="shared" ref="O44:P44" si="23">O26/O8</f>
        <v>1.2276657060518732</v>
      </c>
      <c r="P44" s="43">
        <f t="shared" si="23"/>
        <v>1.2528625954198473</v>
      </c>
      <c r="Q44" s="43">
        <f t="shared" ref="Q44:R44" si="24">Q26/Q8</f>
        <v>1.2639155470249521</v>
      </c>
      <c r="R44" s="43">
        <f t="shared" si="24"/>
        <v>1.1993355481727574</v>
      </c>
      <c r="S44" s="43">
        <f t="shared" ref="S44:T44" si="25">S26/S8</f>
        <v>1.3298302344381567</v>
      </c>
      <c r="T44" s="43">
        <f t="shared" si="25"/>
        <v>1.281055900621118</v>
      </c>
    </row>
    <row r="45" spans="1:34" x14ac:dyDescent="0.3">
      <c r="A45" s="60" t="s">
        <v>12</v>
      </c>
      <c r="B45" s="22" t="s">
        <v>4</v>
      </c>
      <c r="C45" s="42">
        <f t="shared" ref="C45:J45" si="26">C27/C9</f>
        <v>0.86740331491712708</v>
      </c>
      <c r="D45" s="43">
        <f t="shared" si="26"/>
        <v>0.85365853658536583</v>
      </c>
      <c r="E45" s="43">
        <f t="shared" si="26"/>
        <v>1.00836820083682</v>
      </c>
      <c r="F45" s="43">
        <f t="shared" si="26"/>
        <v>1.0786516853932584</v>
      </c>
      <c r="G45" s="43">
        <f t="shared" si="26"/>
        <v>1.2027491408934707</v>
      </c>
      <c r="H45" s="43">
        <f t="shared" si="26"/>
        <v>1.221875</v>
      </c>
      <c r="I45" s="43">
        <f t="shared" si="26"/>
        <v>1.2323529411764707</v>
      </c>
      <c r="J45" s="43">
        <f t="shared" si="26"/>
        <v>1.2607449856733524</v>
      </c>
      <c r="K45" s="43">
        <f t="shared" ref="K45:L45" si="27">K27/K9</f>
        <v>1.2520325203252032</v>
      </c>
      <c r="L45" s="43">
        <f t="shared" si="27"/>
        <v>1.2645502645502646</v>
      </c>
      <c r="M45" s="43">
        <f t="shared" si="2"/>
        <v>1.3054830287206267</v>
      </c>
      <c r="N45" s="43">
        <f t="shared" si="2"/>
        <v>1.2913385826771653</v>
      </c>
      <c r="O45" s="43">
        <f t="shared" ref="O45:P45" si="28">O27/O9</f>
        <v>1.287598944591029</v>
      </c>
      <c r="P45" s="43">
        <f t="shared" si="28"/>
        <v>1.2686170212765957</v>
      </c>
      <c r="Q45" s="43">
        <f t="shared" ref="Q45:R45" si="29">Q27/Q9</f>
        <v>1.2380952380952381</v>
      </c>
      <c r="R45" s="43">
        <f t="shared" si="29"/>
        <v>1.2443181818181819</v>
      </c>
      <c r="S45" s="43">
        <f t="shared" ref="S45:T45" si="30">S27/S9</f>
        <v>1.3255813953488371</v>
      </c>
      <c r="T45" s="43">
        <f t="shared" si="30"/>
        <v>1.3252279635258359</v>
      </c>
    </row>
    <row r="46" spans="1:34" x14ac:dyDescent="0.3">
      <c r="A46" s="60"/>
      <c r="B46" s="22" t="s">
        <v>5</v>
      </c>
      <c r="C46" s="42">
        <f t="shared" ref="C46:J46" si="31">C28/C10</f>
        <v>0.5</v>
      </c>
      <c r="D46" s="43">
        <f t="shared" si="31"/>
        <v>0.53846153846153844</v>
      </c>
      <c r="E46" s="43">
        <f t="shared" si="31"/>
        <v>0.72413793103448276</v>
      </c>
      <c r="F46" s="43">
        <f t="shared" si="31"/>
        <v>0.77419354838709675</v>
      </c>
      <c r="G46" s="43">
        <f t="shared" si="31"/>
        <v>0.7567567567567568</v>
      </c>
      <c r="H46" s="43">
        <f t="shared" si="31"/>
        <v>0.89189189189189189</v>
      </c>
      <c r="I46" s="43">
        <f t="shared" si="31"/>
        <v>1</v>
      </c>
      <c r="J46" s="43">
        <f t="shared" si="31"/>
        <v>0.95348837209302328</v>
      </c>
      <c r="K46" s="43">
        <f t="shared" ref="K46:L46" si="32">K28/K10</f>
        <v>1.1555555555555554</v>
      </c>
      <c r="L46" s="43">
        <f t="shared" si="32"/>
        <v>0.91666666666666663</v>
      </c>
      <c r="M46" s="43">
        <f t="shared" si="2"/>
        <v>1</v>
      </c>
      <c r="N46" s="43">
        <f t="shared" si="2"/>
        <v>0.97435897435897434</v>
      </c>
      <c r="O46" s="43">
        <f t="shared" ref="O46:P46" si="33">O28/O10</f>
        <v>1.25</v>
      </c>
      <c r="P46" s="43">
        <f t="shared" si="33"/>
        <v>1.1621621621621621</v>
      </c>
      <c r="Q46" s="43">
        <f t="shared" ref="Q46:R46" si="34">Q28/Q10</f>
        <v>1.1666666666666667</v>
      </c>
      <c r="R46" s="43">
        <f t="shared" si="34"/>
        <v>1.0810810810810811</v>
      </c>
      <c r="S46" s="43">
        <f t="shared" ref="S46:T46" si="35">S28/S10</f>
        <v>1.2424242424242424</v>
      </c>
      <c r="T46" s="43">
        <f t="shared" si="35"/>
        <v>1.25</v>
      </c>
    </row>
    <row r="47" spans="1:34" x14ac:dyDescent="0.3">
      <c r="A47" s="60"/>
      <c r="B47" s="22" t="s">
        <v>2</v>
      </c>
      <c r="C47" s="42">
        <f t="shared" ref="C47:J47" si="36">C29/C11</f>
        <v>0.82125603864734298</v>
      </c>
      <c r="D47" s="43">
        <f t="shared" si="36"/>
        <v>0.80327868852459017</v>
      </c>
      <c r="E47" s="43">
        <f t="shared" si="36"/>
        <v>0.97761194029850751</v>
      </c>
      <c r="F47" s="43">
        <f t="shared" si="36"/>
        <v>1.0469798657718121</v>
      </c>
      <c r="G47" s="43">
        <f t="shared" si="36"/>
        <v>1.1524390243902438</v>
      </c>
      <c r="H47" s="43">
        <f t="shared" si="36"/>
        <v>1.1876750700280112</v>
      </c>
      <c r="I47" s="43">
        <f t="shared" si="36"/>
        <v>1.2106666666666666</v>
      </c>
      <c r="J47" s="43">
        <f t="shared" si="36"/>
        <v>1.2270408163265305</v>
      </c>
      <c r="K47" s="43">
        <f t="shared" ref="K47:L47" si="37">K29/K11</f>
        <v>1.2415458937198067</v>
      </c>
      <c r="L47" s="43">
        <f t="shared" si="37"/>
        <v>1.2253521126760563</v>
      </c>
      <c r="M47" s="43">
        <f t="shared" si="2"/>
        <v>1.2759433962264151</v>
      </c>
      <c r="N47" s="43">
        <f t="shared" si="2"/>
        <v>1.2619047619047619</v>
      </c>
      <c r="O47" s="43">
        <f t="shared" ref="O47:P47" si="38">O29/O11</f>
        <v>1.2843373493975903</v>
      </c>
      <c r="P47" s="43">
        <f t="shared" si="38"/>
        <v>1.2590799031476998</v>
      </c>
      <c r="Q47" s="43">
        <f t="shared" ref="Q47:R47" si="39">Q29/Q11</f>
        <v>1.2315521628498727</v>
      </c>
      <c r="R47" s="43">
        <f t="shared" si="39"/>
        <v>1.2287917737789202</v>
      </c>
      <c r="S47" s="43">
        <f t="shared" ref="S47:T47" si="40">S29/S11</f>
        <v>1.3183023872679045</v>
      </c>
      <c r="T47" s="43">
        <f t="shared" si="40"/>
        <v>1.3178082191780822</v>
      </c>
    </row>
    <row r="48" spans="1:34" x14ac:dyDescent="0.3">
      <c r="A48" s="60" t="s">
        <v>6</v>
      </c>
      <c r="B48" s="60"/>
      <c r="C48" s="42">
        <f t="shared" ref="C48:J48" si="41">C30/C12</f>
        <v>0.24096385542168675</v>
      </c>
      <c r="D48" s="43">
        <f t="shared" si="41"/>
        <v>0.29098360655737704</v>
      </c>
      <c r="E48" s="43">
        <f t="shared" si="41"/>
        <v>0.54545454545454541</v>
      </c>
      <c r="F48" s="43">
        <f t="shared" si="41"/>
        <v>0.70207253886010368</v>
      </c>
      <c r="G48" s="43">
        <f t="shared" si="41"/>
        <v>0.75921908893709322</v>
      </c>
      <c r="H48" s="43">
        <f t="shared" si="41"/>
        <v>0.81212121212121213</v>
      </c>
      <c r="I48" s="43">
        <f t="shared" si="41"/>
        <v>0.86832061068702293</v>
      </c>
      <c r="J48" s="43">
        <f t="shared" si="41"/>
        <v>0.90107913669064743</v>
      </c>
      <c r="K48" s="43">
        <f t="shared" ref="K48:L48" si="42">K30/K12</f>
        <v>0.92714025500910746</v>
      </c>
      <c r="L48" s="43">
        <f t="shared" si="42"/>
        <v>0.96323529411764708</v>
      </c>
      <c r="M48" s="43">
        <f t="shared" si="2"/>
        <v>0.98834951456310682</v>
      </c>
      <c r="N48" s="43">
        <f t="shared" si="2"/>
        <v>1.014</v>
      </c>
      <c r="O48" s="43">
        <f t="shared" ref="O48:P48" si="43">O30/O12</f>
        <v>1.0142276422764227</v>
      </c>
      <c r="P48" s="43">
        <f t="shared" si="43"/>
        <v>1.0337552742616034</v>
      </c>
      <c r="Q48" s="43">
        <f t="shared" ref="Q48:R48" si="44">Q30/Q12</f>
        <v>1.0569476082004556</v>
      </c>
      <c r="R48" s="43">
        <f t="shared" si="44"/>
        <v>1.0401891252955082</v>
      </c>
      <c r="S48" s="43">
        <f t="shared" ref="S48:T48" si="45">S30/S12</f>
        <v>1.142156862745098</v>
      </c>
      <c r="T48" s="43">
        <f t="shared" si="45"/>
        <v>1.1975308641975309</v>
      </c>
    </row>
    <row r="49" spans="1:20" x14ac:dyDescent="0.3">
      <c r="A49" s="60" t="s">
        <v>7</v>
      </c>
      <c r="B49" s="60"/>
      <c r="C49" s="42">
        <f t="shared" ref="C49:J49" si="46">C31/C13</f>
        <v>0.28205128205128205</v>
      </c>
      <c r="D49" s="43">
        <f t="shared" si="46"/>
        <v>0.34782608695652173</v>
      </c>
      <c r="E49" s="43">
        <f t="shared" si="46"/>
        <v>0.45794392523364486</v>
      </c>
      <c r="F49" s="43">
        <f t="shared" si="46"/>
        <v>0.58620689655172409</v>
      </c>
      <c r="G49" s="43">
        <f t="shared" si="46"/>
        <v>0.69946808510638303</v>
      </c>
      <c r="H49" s="43">
        <f t="shared" si="46"/>
        <v>0.71255060728744934</v>
      </c>
      <c r="I49" s="43">
        <f t="shared" si="46"/>
        <v>0.70128022759601705</v>
      </c>
      <c r="J49" s="43">
        <f t="shared" si="46"/>
        <v>0.71772639691714835</v>
      </c>
      <c r="K49" s="43">
        <f t="shared" ref="K49:L49" si="47">K31/K13</f>
        <v>0.80839002267573701</v>
      </c>
      <c r="L49" s="43">
        <f t="shared" si="47"/>
        <v>0.86489898989898994</v>
      </c>
      <c r="M49" s="43">
        <f t="shared" si="2"/>
        <v>0.88967468175388964</v>
      </c>
      <c r="N49" s="43">
        <f t="shared" si="2"/>
        <v>0.90148448043184881</v>
      </c>
      <c r="O49" s="43">
        <f t="shared" ref="O49:P49" si="48">O31/O13</f>
        <v>0.89192399049881232</v>
      </c>
      <c r="P49" s="43">
        <f t="shared" si="48"/>
        <v>0.85063752276867033</v>
      </c>
      <c r="Q49" s="43">
        <f t="shared" ref="Q49:R49" si="49">Q31/Q13</f>
        <v>0.85185185185185186</v>
      </c>
      <c r="R49" s="43">
        <f t="shared" si="49"/>
        <v>0.82278481012658233</v>
      </c>
      <c r="S49" s="43">
        <f t="shared" ref="S49:T49" si="50">S31/S13</f>
        <v>0.97382198952879584</v>
      </c>
      <c r="T49" s="43">
        <f t="shared" si="50"/>
        <v>1.0067692307692309</v>
      </c>
    </row>
    <row r="50" spans="1:20" x14ac:dyDescent="0.3">
      <c r="A50" s="60" t="s">
        <v>8</v>
      </c>
      <c r="B50" s="60"/>
      <c r="C50" s="42">
        <f t="shared" ref="C50:J50" si="51">C32/C14</f>
        <v>0.2807017543859649</v>
      </c>
      <c r="D50" s="43">
        <f t="shared" si="51"/>
        <v>0.32158590308370044</v>
      </c>
      <c r="E50" s="43">
        <f t="shared" si="51"/>
        <v>0.47265077138849931</v>
      </c>
      <c r="F50" s="43">
        <f t="shared" si="51"/>
        <v>0.59658344283837061</v>
      </c>
      <c r="G50" s="43">
        <f t="shared" si="51"/>
        <v>0.69767441860465118</v>
      </c>
      <c r="H50" s="43">
        <f t="shared" si="51"/>
        <v>0.74140302613480058</v>
      </c>
      <c r="I50" s="43">
        <f t="shared" si="51"/>
        <v>0.8733624454148472</v>
      </c>
      <c r="J50" s="43">
        <f t="shared" si="51"/>
        <v>0.9282511210762332</v>
      </c>
      <c r="K50" s="43">
        <f t="shared" ref="K50:L50" si="52">K32/K14</f>
        <v>1.0207667731629393</v>
      </c>
      <c r="L50" s="43">
        <f t="shared" si="52"/>
        <v>1.075657894736842</v>
      </c>
      <c r="M50" s="43">
        <f t="shared" si="2"/>
        <v>1.1398963730569949</v>
      </c>
      <c r="N50" s="43">
        <f t="shared" si="2"/>
        <v>1.1569965870307166</v>
      </c>
      <c r="O50" s="43">
        <f t="shared" ref="O50:P50" si="53">O32/O14</f>
        <v>1.1025210084033614</v>
      </c>
      <c r="P50" s="43">
        <f t="shared" si="53"/>
        <v>1.1077441077441077</v>
      </c>
      <c r="Q50" s="43">
        <f t="shared" ref="Q50:R50" si="54">Q32/Q14</f>
        <v>1.0570409982174689</v>
      </c>
      <c r="R50" s="43">
        <f t="shared" si="54"/>
        <v>1.0904255319148937</v>
      </c>
      <c r="S50" s="43">
        <f t="shared" ref="S50:T50" si="55">S32/S14</f>
        <v>1.1836734693877551</v>
      </c>
      <c r="T50" s="43">
        <f t="shared" si="55"/>
        <v>1.2007722007722008</v>
      </c>
    </row>
    <row r="51" spans="1:20" x14ac:dyDescent="0.3">
      <c r="A51" s="62" t="s">
        <v>20</v>
      </c>
      <c r="B51" s="60"/>
      <c r="C51" s="44">
        <v>0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5">
        <f t="shared" si="2"/>
        <v>7.7058823529411766</v>
      </c>
      <c r="N51" s="45">
        <f t="shared" si="2"/>
        <v>9.5294117647058822</v>
      </c>
      <c r="O51" s="45">
        <f t="shared" ref="O51:P51" si="56">O33/O15</f>
        <v>9.764705882352942</v>
      </c>
      <c r="P51" s="45">
        <f t="shared" si="56"/>
        <v>10.352941176470589</v>
      </c>
      <c r="Q51" s="45">
        <f t="shared" ref="Q51:R51" si="57">Q33/Q15</f>
        <v>11.411764705882353</v>
      </c>
      <c r="R51" s="45">
        <f t="shared" si="57"/>
        <v>12.235294117647058</v>
      </c>
      <c r="S51" s="45">
        <f t="shared" ref="S51:T51" si="58">S33/S15</f>
        <v>13.470588235294118</v>
      </c>
      <c r="T51" s="45">
        <f t="shared" si="58"/>
        <v>13.764705882352942</v>
      </c>
    </row>
    <row r="52" spans="1:20" ht="17.25" thickBot="1" x14ac:dyDescent="0.35">
      <c r="A52" s="61" t="s">
        <v>9</v>
      </c>
      <c r="B52" s="61"/>
      <c r="C52" s="46">
        <f t="shared" ref="C52:J52" si="59">C34/C16</f>
        <v>0.70063694267515919</v>
      </c>
      <c r="D52" s="47">
        <f t="shared" si="59"/>
        <v>0.98882681564245811</v>
      </c>
      <c r="E52" s="47">
        <f t="shared" si="59"/>
        <v>1.0686015831134565</v>
      </c>
      <c r="F52" s="47">
        <f t="shared" si="59"/>
        <v>1.1640625</v>
      </c>
      <c r="G52" s="47">
        <f t="shared" si="59"/>
        <v>1.2915601023017902</v>
      </c>
      <c r="H52" s="47">
        <f t="shared" si="59"/>
        <v>1.2860759493670886</v>
      </c>
      <c r="I52" s="47">
        <f t="shared" si="59"/>
        <v>1.3824289405684755</v>
      </c>
      <c r="J52" s="47">
        <f t="shared" si="59"/>
        <v>1.4885496183206106</v>
      </c>
      <c r="K52" s="47">
        <f t="shared" ref="K52:L52" si="60">K34/K16</f>
        <v>1.5893854748603351</v>
      </c>
      <c r="L52" s="47">
        <f t="shared" si="60"/>
        <v>1.6081081081081081</v>
      </c>
      <c r="M52" s="47">
        <f t="shared" si="2"/>
        <v>1.6202830188679245</v>
      </c>
      <c r="N52" s="47">
        <f t="shared" si="2"/>
        <v>1.8084210526315789</v>
      </c>
      <c r="O52" s="47">
        <f t="shared" ref="O52:P52" si="61">O34/O16</f>
        <v>1.8343949044585988</v>
      </c>
      <c r="P52" s="47">
        <f t="shared" si="61"/>
        <v>1.9178947368421053</v>
      </c>
      <c r="Q52" s="47">
        <f t="shared" ref="Q52:R52" si="62">Q34/Q16</f>
        <v>1.8981288981288982</v>
      </c>
      <c r="R52" s="47">
        <f t="shared" si="62"/>
        <v>1.8483033932135728</v>
      </c>
      <c r="S52" s="47">
        <f t="shared" ref="S52:T52" si="63">S34/S16</f>
        <v>1.9131313131313132</v>
      </c>
      <c r="T52" s="47">
        <f t="shared" si="63"/>
        <v>1.9118236472945891</v>
      </c>
    </row>
  </sheetData>
  <mergeCells count="33">
    <mergeCell ref="A49:B49"/>
    <mergeCell ref="A50:B50"/>
    <mergeCell ref="A52:B52"/>
    <mergeCell ref="A40:B40"/>
    <mergeCell ref="A41:A43"/>
    <mergeCell ref="A44:B44"/>
    <mergeCell ref="A45:A47"/>
    <mergeCell ref="A48:B48"/>
    <mergeCell ref="A51:B51"/>
    <mergeCell ref="A39:B39"/>
    <mergeCell ref="A4:B4"/>
    <mergeCell ref="A8:B8"/>
    <mergeCell ref="A3:B3"/>
    <mergeCell ref="A9:A11"/>
    <mergeCell ref="A5:A7"/>
    <mergeCell ref="A12:B12"/>
    <mergeCell ref="A13:B13"/>
    <mergeCell ref="A14:B14"/>
    <mergeCell ref="A16:B16"/>
    <mergeCell ref="A21:B21"/>
    <mergeCell ref="A30:B30"/>
    <mergeCell ref="A1:L1"/>
    <mergeCell ref="A19:L19"/>
    <mergeCell ref="A37:L37"/>
    <mergeCell ref="A22:B22"/>
    <mergeCell ref="A23:A25"/>
    <mergeCell ref="A26:B26"/>
    <mergeCell ref="A27:A29"/>
    <mergeCell ref="A31:B31"/>
    <mergeCell ref="A32:B32"/>
    <mergeCell ref="A34:B34"/>
    <mergeCell ref="A15:B15"/>
    <mergeCell ref="A33:B33"/>
  </mergeCells>
  <phoneticPr fontId="1" type="noConversion"/>
  <pageMargins left="0.7" right="0.7" top="0.75" bottom="0.75" header="0.3" footer="0.3"/>
  <pageSetup paperSize="9" orientation="portrait" r:id="rId1"/>
  <ignoredErrors>
    <ignoredError sqref="C11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"/>
  <sheetViews>
    <sheetView topLeftCell="C7" zoomScale="90" zoomScaleNormal="90" workbookViewId="0">
      <selection activeCell="R23" sqref="R23"/>
    </sheetView>
  </sheetViews>
  <sheetFormatPr defaultRowHeight="16.5" x14ac:dyDescent="0.3"/>
  <cols>
    <col min="1" max="1" width="9" style="10"/>
    <col min="2" max="2" width="15.75" style="10" customWidth="1"/>
    <col min="3" max="10" width="9" style="10"/>
    <col min="11" max="19" width="9" style="1"/>
    <col min="20" max="20" width="15.75" style="1" customWidth="1"/>
    <col min="21" max="30" width="9" style="1"/>
  </cols>
  <sheetData>
    <row r="1" spans="1:32" x14ac:dyDescent="0.3">
      <c r="A1" s="58" t="s">
        <v>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49"/>
      <c r="N1" s="49"/>
      <c r="T1" s="24" t="s">
        <v>27</v>
      </c>
      <c r="U1" s="24"/>
      <c r="V1" s="24"/>
      <c r="W1" s="24"/>
      <c r="X1" s="53" t="s">
        <v>36</v>
      </c>
      <c r="Y1" s="24"/>
      <c r="Z1" s="24"/>
      <c r="AA1" s="24"/>
      <c r="AB1" s="24"/>
      <c r="AF1" s="2"/>
    </row>
    <row r="2" spans="1:32" x14ac:dyDescent="0.3">
      <c r="J2" s="11"/>
      <c r="L2" s="11"/>
      <c r="N2" s="11" t="s">
        <v>16</v>
      </c>
    </row>
    <row r="3" spans="1:32" ht="17.25" thickBot="1" x14ac:dyDescent="0.35">
      <c r="A3" s="63"/>
      <c r="B3" s="63"/>
      <c r="C3" s="12">
        <v>2007</v>
      </c>
      <c r="D3" s="12">
        <v>2008</v>
      </c>
      <c r="E3" s="13">
        <v>2009</v>
      </c>
      <c r="F3" s="13">
        <v>2010</v>
      </c>
      <c r="G3" s="13">
        <v>2011</v>
      </c>
      <c r="H3" s="14">
        <v>2012</v>
      </c>
      <c r="I3" s="14">
        <v>2013</v>
      </c>
      <c r="J3" s="14">
        <v>2014</v>
      </c>
      <c r="K3" s="14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3"/>
      <c r="U3" s="3"/>
      <c r="V3" s="3"/>
      <c r="W3" s="3"/>
      <c r="X3" s="3"/>
      <c r="Y3" s="3"/>
      <c r="Z3" s="3"/>
      <c r="AA3" s="3"/>
      <c r="AB3" s="3"/>
      <c r="AC3" s="6"/>
      <c r="AD3" s="6"/>
      <c r="AE3" s="7"/>
      <c r="AF3" s="7"/>
    </row>
    <row r="4" spans="1:32" x14ac:dyDescent="0.3">
      <c r="A4" s="59" t="s">
        <v>0</v>
      </c>
      <c r="B4" s="59"/>
      <c r="C4" s="15">
        <f>SUM(C7,C8,C11,C12:C16)</f>
        <v>2221</v>
      </c>
      <c r="D4" s="16">
        <v>2620</v>
      </c>
      <c r="E4" s="16">
        <v>2807</v>
      </c>
      <c r="F4" s="16">
        <v>3213</v>
      </c>
      <c r="G4" s="16">
        <v>3591</v>
      </c>
      <c r="H4" s="16">
        <v>3768</v>
      </c>
      <c r="I4" s="16">
        <v>3965</v>
      </c>
      <c r="J4" s="16">
        <v>4342</v>
      </c>
      <c r="K4" s="16">
        <v>4144</v>
      </c>
      <c r="L4" s="16">
        <v>4153</v>
      </c>
      <c r="M4" s="16">
        <v>4032</v>
      </c>
      <c r="N4" s="16">
        <f>SUM(N7:N8,N11:N16)</f>
        <v>4169</v>
      </c>
      <c r="O4" s="16">
        <f>SUM(O7:O8,O11:O16)</f>
        <v>4295</v>
      </c>
      <c r="P4" s="16">
        <f>SUM(P7:P8,P11:P16)</f>
        <v>4541</v>
      </c>
      <c r="Q4" s="16">
        <f>SUM(Q7:Q8,Q11:Q16)</f>
        <v>4493</v>
      </c>
      <c r="R4" s="16">
        <f>SUM(R7:R8,R11:R16)</f>
        <v>4869</v>
      </c>
      <c r="S4" s="16">
        <v>5029</v>
      </c>
      <c r="T4" s="3"/>
      <c r="U4" s="9"/>
      <c r="V4" s="9"/>
      <c r="W4" s="9"/>
      <c r="X4" s="9"/>
      <c r="Y4" s="9"/>
      <c r="Z4" s="9"/>
      <c r="AA4" s="9"/>
      <c r="AB4" s="9"/>
      <c r="AC4" s="6"/>
      <c r="AD4" s="6"/>
      <c r="AE4" s="7"/>
      <c r="AF4" s="7"/>
    </row>
    <row r="5" spans="1:32" ht="16.5" customHeight="1" x14ac:dyDescent="0.3">
      <c r="A5" s="60" t="s">
        <v>11</v>
      </c>
      <c r="B5" s="50" t="s">
        <v>19</v>
      </c>
      <c r="C5" s="18">
        <v>9</v>
      </c>
      <c r="D5" s="19">
        <v>12</v>
      </c>
      <c r="E5" s="19">
        <v>11</v>
      </c>
      <c r="F5" s="19">
        <v>12</v>
      </c>
      <c r="G5" s="19">
        <v>11</v>
      </c>
      <c r="H5" s="19">
        <v>10</v>
      </c>
      <c r="I5" s="19">
        <v>8</v>
      </c>
      <c r="J5" s="19">
        <v>9</v>
      </c>
      <c r="K5" s="19">
        <v>9</v>
      </c>
      <c r="L5" s="19">
        <v>6</v>
      </c>
      <c r="M5" s="19">
        <v>5</v>
      </c>
      <c r="N5" s="19">
        <v>6</v>
      </c>
      <c r="O5" s="19">
        <v>7</v>
      </c>
      <c r="P5" s="19">
        <v>8</v>
      </c>
      <c r="Q5" s="19">
        <v>10</v>
      </c>
      <c r="R5" s="19">
        <v>9</v>
      </c>
      <c r="S5" s="19">
        <v>10</v>
      </c>
      <c r="T5" s="4"/>
      <c r="U5" s="9"/>
      <c r="V5" s="9"/>
      <c r="W5" s="9"/>
      <c r="X5" s="9"/>
      <c r="Y5" s="9"/>
      <c r="Z5" s="9"/>
      <c r="AA5" s="9"/>
      <c r="AB5" s="9"/>
      <c r="AC5" s="6"/>
      <c r="AD5" s="6"/>
      <c r="AE5" s="7"/>
      <c r="AF5" s="7"/>
    </row>
    <row r="6" spans="1:32" x14ac:dyDescent="0.3">
      <c r="A6" s="60"/>
      <c r="B6" s="50" t="s">
        <v>1</v>
      </c>
      <c r="C6" s="18">
        <v>375</v>
      </c>
      <c r="D6" s="19">
        <v>378</v>
      </c>
      <c r="E6" s="19">
        <v>380</v>
      </c>
      <c r="F6" s="19">
        <v>388</v>
      </c>
      <c r="G6" s="19">
        <v>397</v>
      </c>
      <c r="H6" s="19">
        <v>403</v>
      </c>
      <c r="I6" s="19">
        <v>405</v>
      </c>
      <c r="J6" s="19">
        <v>402</v>
      </c>
      <c r="K6" s="19">
        <v>403</v>
      </c>
      <c r="L6" s="19">
        <v>406</v>
      </c>
      <c r="M6" s="19">
        <v>412</v>
      </c>
      <c r="N6" s="19">
        <v>412</v>
      </c>
      <c r="O6" s="19">
        <v>415</v>
      </c>
      <c r="P6" s="19">
        <v>414</v>
      </c>
      <c r="Q6" s="19">
        <v>416</v>
      </c>
      <c r="R6" s="19">
        <v>419</v>
      </c>
      <c r="S6" s="19">
        <v>418</v>
      </c>
      <c r="T6" s="4"/>
      <c r="U6" s="9"/>
      <c r="V6" s="9"/>
      <c r="W6" s="9"/>
      <c r="X6" s="9"/>
      <c r="Y6" s="9"/>
      <c r="Z6" s="9"/>
      <c r="AA6" s="9"/>
      <c r="AB6" s="9"/>
      <c r="AC6" s="6"/>
      <c r="AD6" s="6"/>
      <c r="AE6" s="7"/>
      <c r="AF6" s="7"/>
    </row>
    <row r="7" spans="1:32" x14ac:dyDescent="0.3">
      <c r="A7" s="60"/>
      <c r="B7" s="50" t="s">
        <v>2</v>
      </c>
      <c r="C7" s="18">
        <f>SUM(C5:C6)</f>
        <v>384</v>
      </c>
      <c r="D7" s="19">
        <v>390</v>
      </c>
      <c r="E7" s="19">
        <v>391</v>
      </c>
      <c r="F7" s="19">
        <v>400</v>
      </c>
      <c r="G7" s="19">
        <v>408</v>
      </c>
      <c r="H7" s="19">
        <v>413</v>
      </c>
      <c r="I7" s="19">
        <v>413</v>
      </c>
      <c r="J7" s="19">
        <v>411</v>
      </c>
      <c r="K7" s="19">
        <v>412</v>
      </c>
      <c r="L7" s="19">
        <v>412</v>
      </c>
      <c r="M7" s="19">
        <v>417</v>
      </c>
      <c r="N7" s="19">
        <v>418</v>
      </c>
      <c r="O7" s="19">
        <v>422</v>
      </c>
      <c r="P7" s="19">
        <v>422</v>
      </c>
      <c r="Q7" s="19">
        <v>426</v>
      </c>
      <c r="R7" s="19">
        <v>428</v>
      </c>
      <c r="S7" s="19">
        <v>428</v>
      </c>
      <c r="T7" s="4"/>
      <c r="U7" s="9"/>
      <c r="V7" s="9"/>
      <c r="W7" s="9"/>
      <c r="X7" s="9"/>
      <c r="Y7" s="9"/>
      <c r="Z7" s="9"/>
      <c r="AA7" s="9"/>
      <c r="AB7" s="9"/>
      <c r="AC7" s="6"/>
      <c r="AD7" s="6"/>
      <c r="AE7" s="7"/>
      <c r="AF7" s="7"/>
    </row>
    <row r="8" spans="1:32" x14ac:dyDescent="0.3">
      <c r="A8" s="60" t="s">
        <v>3</v>
      </c>
      <c r="B8" s="60"/>
      <c r="C8" s="18">
        <v>502</v>
      </c>
      <c r="D8" s="19">
        <v>611</v>
      </c>
      <c r="E8" s="19">
        <v>674</v>
      </c>
      <c r="F8" s="19">
        <v>781</v>
      </c>
      <c r="G8" s="19">
        <v>853</v>
      </c>
      <c r="H8" s="19">
        <v>887</v>
      </c>
      <c r="I8" s="19">
        <v>876</v>
      </c>
      <c r="J8" s="19">
        <v>883</v>
      </c>
      <c r="K8" s="19">
        <v>903</v>
      </c>
      <c r="L8" s="19">
        <v>927</v>
      </c>
      <c r="M8" s="19">
        <v>949</v>
      </c>
      <c r="N8" s="19">
        <v>1012</v>
      </c>
      <c r="O8" s="19">
        <v>1041</v>
      </c>
      <c r="P8" s="19">
        <v>1048</v>
      </c>
      <c r="Q8" s="19">
        <v>1042</v>
      </c>
      <c r="R8" s="19">
        <v>1204</v>
      </c>
      <c r="S8" s="19">
        <v>1237</v>
      </c>
      <c r="T8" s="4"/>
      <c r="U8" s="9"/>
      <c r="V8" s="9"/>
      <c r="W8" s="9"/>
      <c r="X8" s="9"/>
      <c r="Y8" s="9"/>
      <c r="Z8" s="9"/>
      <c r="AA8" s="9"/>
      <c r="AB8" s="9"/>
      <c r="AC8" s="6"/>
      <c r="AD8" s="6"/>
      <c r="AE8" s="7"/>
      <c r="AF8" s="7"/>
    </row>
    <row r="9" spans="1:32" ht="16.5" customHeight="1" x14ac:dyDescent="0.3">
      <c r="A9" s="60" t="s">
        <v>12</v>
      </c>
      <c r="B9" s="50" t="s">
        <v>4</v>
      </c>
      <c r="C9" s="18">
        <v>181</v>
      </c>
      <c r="D9" s="19">
        <v>205</v>
      </c>
      <c r="E9" s="19">
        <v>239</v>
      </c>
      <c r="F9" s="19">
        <v>267</v>
      </c>
      <c r="G9" s="19">
        <v>291</v>
      </c>
      <c r="H9" s="19">
        <v>320</v>
      </c>
      <c r="I9" s="19">
        <v>340</v>
      </c>
      <c r="J9" s="19">
        <v>349</v>
      </c>
      <c r="K9" s="19">
        <v>369</v>
      </c>
      <c r="L9" s="19">
        <v>378</v>
      </c>
      <c r="M9" s="19">
        <v>383</v>
      </c>
      <c r="N9" s="19">
        <v>381</v>
      </c>
      <c r="O9" s="19">
        <v>379</v>
      </c>
      <c r="P9" s="19">
        <v>376</v>
      </c>
      <c r="Q9" s="19">
        <v>357</v>
      </c>
      <c r="R9" s="19">
        <v>352</v>
      </c>
      <c r="S9" s="19">
        <v>344</v>
      </c>
      <c r="T9" s="4"/>
      <c r="U9" s="9"/>
      <c r="V9" s="9"/>
      <c r="W9" s="9"/>
      <c r="X9" s="9"/>
      <c r="Y9" s="9"/>
      <c r="Z9" s="9"/>
      <c r="AA9" s="9"/>
      <c r="AB9" s="9"/>
      <c r="AC9" s="6"/>
      <c r="AD9" s="6"/>
      <c r="AE9" s="7"/>
      <c r="AF9" s="7"/>
    </row>
    <row r="10" spans="1:32" x14ac:dyDescent="0.3">
      <c r="A10" s="60"/>
      <c r="B10" s="50" t="s">
        <v>5</v>
      </c>
      <c r="C10" s="18">
        <v>26</v>
      </c>
      <c r="D10" s="19">
        <v>39</v>
      </c>
      <c r="E10" s="19">
        <v>29</v>
      </c>
      <c r="F10" s="19">
        <v>31</v>
      </c>
      <c r="G10" s="19">
        <v>37</v>
      </c>
      <c r="H10" s="19">
        <v>37</v>
      </c>
      <c r="I10" s="19">
        <v>35</v>
      </c>
      <c r="J10" s="19">
        <v>43</v>
      </c>
      <c r="K10" s="19">
        <v>45</v>
      </c>
      <c r="L10" s="19">
        <v>48</v>
      </c>
      <c r="M10" s="19">
        <v>41</v>
      </c>
      <c r="N10" s="19">
        <v>39</v>
      </c>
      <c r="O10" s="19">
        <v>36</v>
      </c>
      <c r="P10" s="19">
        <v>37</v>
      </c>
      <c r="Q10" s="19">
        <v>36</v>
      </c>
      <c r="R10" s="19">
        <v>37</v>
      </c>
      <c r="S10" s="19">
        <v>33</v>
      </c>
      <c r="T10" s="4"/>
      <c r="U10" s="9"/>
      <c r="V10" s="9"/>
      <c r="W10" s="9"/>
      <c r="X10" s="9"/>
      <c r="Y10" s="9"/>
      <c r="Z10" s="9"/>
      <c r="AA10" s="9"/>
      <c r="AB10" s="9"/>
      <c r="AC10" s="6"/>
      <c r="AD10" s="6"/>
      <c r="AE10" s="7"/>
      <c r="AF10" s="7"/>
    </row>
    <row r="11" spans="1:32" x14ac:dyDescent="0.3">
      <c r="A11" s="60"/>
      <c r="B11" s="50" t="s">
        <v>2</v>
      </c>
      <c r="C11" s="18">
        <f>SUM(C9:C10)</f>
        <v>207</v>
      </c>
      <c r="D11" s="19">
        <v>244</v>
      </c>
      <c r="E11" s="19">
        <v>268</v>
      </c>
      <c r="F11" s="19">
        <v>298</v>
      </c>
      <c r="G11" s="19">
        <v>328</v>
      </c>
      <c r="H11" s="19">
        <v>357</v>
      </c>
      <c r="I11" s="19">
        <v>375</v>
      </c>
      <c r="J11" s="19">
        <v>392</v>
      </c>
      <c r="K11" s="19">
        <v>414</v>
      </c>
      <c r="L11" s="19">
        <v>426</v>
      </c>
      <c r="M11" s="19">
        <v>424</v>
      </c>
      <c r="N11" s="19">
        <v>420</v>
      </c>
      <c r="O11" s="19">
        <v>415</v>
      </c>
      <c r="P11" s="19">
        <v>413</v>
      </c>
      <c r="Q11" s="19">
        <v>393</v>
      </c>
      <c r="R11" s="19">
        <v>389</v>
      </c>
      <c r="S11" s="19">
        <v>377</v>
      </c>
      <c r="T11" s="4"/>
      <c r="U11" s="9"/>
      <c r="V11" s="9"/>
      <c r="W11" s="9"/>
      <c r="X11" s="9"/>
      <c r="Y11" s="9"/>
      <c r="Z11" s="9"/>
      <c r="AA11" s="9"/>
      <c r="AB11" s="9"/>
      <c r="AC11" s="6"/>
      <c r="AD11" s="6"/>
      <c r="AE11" s="7"/>
      <c r="AF11" s="7"/>
    </row>
    <row r="12" spans="1:32" ht="16.5" customHeight="1" x14ac:dyDescent="0.3">
      <c r="A12" s="60" t="s">
        <v>6</v>
      </c>
      <c r="B12" s="60"/>
      <c r="C12" s="18">
        <v>166</v>
      </c>
      <c r="D12" s="19">
        <v>244</v>
      </c>
      <c r="E12" s="19">
        <v>275</v>
      </c>
      <c r="F12" s="19">
        <v>386</v>
      </c>
      <c r="G12" s="19">
        <v>461</v>
      </c>
      <c r="H12" s="19">
        <v>495</v>
      </c>
      <c r="I12" s="19">
        <v>524</v>
      </c>
      <c r="J12" s="19">
        <v>556</v>
      </c>
      <c r="K12" s="19">
        <v>549</v>
      </c>
      <c r="L12" s="19">
        <v>544</v>
      </c>
      <c r="M12" s="19">
        <v>515</v>
      </c>
      <c r="N12" s="19">
        <v>500</v>
      </c>
      <c r="O12" s="19">
        <v>492</v>
      </c>
      <c r="P12" s="19">
        <v>474</v>
      </c>
      <c r="Q12" s="19">
        <v>439</v>
      </c>
      <c r="R12" s="19">
        <v>423</v>
      </c>
      <c r="S12" s="19">
        <v>408</v>
      </c>
      <c r="T12" s="4"/>
      <c r="U12" s="9"/>
      <c r="V12" s="9"/>
      <c r="W12" s="9"/>
      <c r="X12" s="9"/>
      <c r="Y12" s="9"/>
      <c r="Z12" s="9"/>
      <c r="AA12" s="9"/>
      <c r="AB12" s="9"/>
      <c r="AC12" s="6"/>
      <c r="AD12" s="6"/>
      <c r="AE12" s="7"/>
      <c r="AF12" s="7"/>
    </row>
    <row r="13" spans="1:32" ht="16.5" customHeight="1" x14ac:dyDescent="0.3">
      <c r="A13" s="60" t="s">
        <v>7</v>
      </c>
      <c r="B13" s="60"/>
      <c r="C13" s="18">
        <v>78</v>
      </c>
      <c r="D13" s="19">
        <v>92</v>
      </c>
      <c r="E13" s="19">
        <v>107</v>
      </c>
      <c r="F13" s="19">
        <v>203</v>
      </c>
      <c r="G13" s="19">
        <v>376</v>
      </c>
      <c r="H13" s="19">
        <v>494</v>
      </c>
      <c r="I13" s="19">
        <v>703</v>
      </c>
      <c r="J13" s="19">
        <v>1038</v>
      </c>
      <c r="K13" s="19">
        <v>882</v>
      </c>
      <c r="L13" s="19">
        <v>792</v>
      </c>
      <c r="M13" s="19">
        <v>707</v>
      </c>
      <c r="N13" s="19">
        <v>741</v>
      </c>
      <c r="O13" s="19">
        <v>842</v>
      </c>
      <c r="P13" s="19">
        <v>1098</v>
      </c>
      <c r="Q13" s="19">
        <v>1134</v>
      </c>
      <c r="R13" s="19">
        <v>1343</v>
      </c>
      <c r="S13" s="19">
        <v>1528</v>
      </c>
      <c r="T13" s="4"/>
      <c r="U13" s="9"/>
      <c r="V13" s="9"/>
      <c r="W13" s="9"/>
      <c r="X13" s="9"/>
      <c r="Y13" s="9"/>
      <c r="Z13" s="9"/>
      <c r="AA13" s="9"/>
      <c r="AB13" s="9"/>
      <c r="AC13" s="6"/>
      <c r="AD13" s="6"/>
      <c r="AE13" s="7"/>
      <c r="AF13" s="7"/>
    </row>
    <row r="14" spans="1:32" ht="16.5" customHeight="1" x14ac:dyDescent="0.3">
      <c r="A14" s="60" t="s">
        <v>8</v>
      </c>
      <c r="B14" s="60"/>
      <c r="C14" s="18">
        <v>570</v>
      </c>
      <c r="D14" s="19">
        <v>681</v>
      </c>
      <c r="E14" s="19">
        <v>713</v>
      </c>
      <c r="F14" s="19">
        <v>761</v>
      </c>
      <c r="G14" s="19">
        <v>774</v>
      </c>
      <c r="H14" s="19">
        <v>727</v>
      </c>
      <c r="I14" s="19">
        <v>687</v>
      </c>
      <c r="J14" s="19">
        <v>669</v>
      </c>
      <c r="K14" s="19">
        <v>626</v>
      </c>
      <c r="L14" s="19">
        <v>608</v>
      </c>
      <c r="M14" s="19">
        <v>579</v>
      </c>
      <c r="N14" s="19">
        <v>586</v>
      </c>
      <c r="O14" s="19">
        <v>595</v>
      </c>
      <c r="P14" s="19">
        <v>594</v>
      </c>
      <c r="Q14" s="19">
        <v>561</v>
      </c>
      <c r="R14" s="19">
        <v>564</v>
      </c>
      <c r="S14" s="19">
        <v>539</v>
      </c>
      <c r="T14" s="5"/>
      <c r="U14" s="5"/>
      <c r="V14" s="5"/>
      <c r="W14" s="5"/>
      <c r="X14" s="5"/>
      <c r="Y14" s="5"/>
      <c r="Z14" s="5"/>
      <c r="AA14" s="5"/>
      <c r="AB14" s="5"/>
      <c r="AC14" s="6"/>
      <c r="AD14" s="6"/>
      <c r="AE14" s="7"/>
      <c r="AF14" s="7"/>
    </row>
    <row r="15" spans="1:32" ht="16.5" customHeight="1" x14ac:dyDescent="0.3">
      <c r="A15" s="62" t="s">
        <v>20</v>
      </c>
      <c r="B15" s="60"/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2">
        <v>17</v>
      </c>
      <c r="N15" s="32">
        <v>17</v>
      </c>
      <c r="O15" s="32">
        <v>17</v>
      </c>
      <c r="P15" s="32">
        <v>17</v>
      </c>
      <c r="Q15" s="32">
        <v>17</v>
      </c>
      <c r="R15" s="32">
        <v>17</v>
      </c>
      <c r="S15" s="32">
        <v>17</v>
      </c>
      <c r="T15" s="5"/>
      <c r="U15" s="5"/>
      <c r="V15" s="5"/>
      <c r="W15" s="5"/>
      <c r="X15" s="5"/>
      <c r="Y15" s="5"/>
      <c r="Z15" s="5"/>
      <c r="AA15" s="5"/>
      <c r="AB15" s="5"/>
      <c r="AC15" s="6"/>
      <c r="AD15" s="6"/>
      <c r="AE15" s="7"/>
      <c r="AF15" s="7"/>
    </row>
    <row r="16" spans="1:32" ht="17.25" thickBot="1" x14ac:dyDescent="0.35">
      <c r="A16" s="61" t="s">
        <v>9</v>
      </c>
      <c r="B16" s="61"/>
      <c r="C16" s="20">
        <v>314</v>
      </c>
      <c r="D16" s="21">
        <v>358</v>
      </c>
      <c r="E16" s="21">
        <v>379</v>
      </c>
      <c r="F16" s="21">
        <v>384</v>
      </c>
      <c r="G16" s="21">
        <v>391</v>
      </c>
      <c r="H16" s="21">
        <v>395</v>
      </c>
      <c r="I16" s="21">
        <v>387</v>
      </c>
      <c r="J16" s="21">
        <v>393</v>
      </c>
      <c r="K16" s="21">
        <v>358</v>
      </c>
      <c r="L16" s="21">
        <v>444</v>
      </c>
      <c r="M16" s="21">
        <v>424</v>
      </c>
      <c r="N16" s="21">
        <v>475</v>
      </c>
      <c r="O16" s="21">
        <v>471</v>
      </c>
      <c r="P16" s="21">
        <v>475</v>
      </c>
      <c r="Q16" s="21">
        <v>481</v>
      </c>
      <c r="R16" s="21">
        <v>501</v>
      </c>
      <c r="S16" s="21">
        <v>495</v>
      </c>
      <c r="T16" s="5"/>
      <c r="U16" s="5"/>
      <c r="V16" s="5"/>
      <c r="W16" s="5"/>
      <c r="X16" s="5"/>
      <c r="Y16" s="5"/>
      <c r="Z16" s="5"/>
      <c r="AA16" s="5"/>
      <c r="AB16" s="5"/>
      <c r="AC16" s="6"/>
      <c r="AD16" s="6"/>
      <c r="AE16" s="7"/>
      <c r="AF16" s="7"/>
    </row>
    <row r="17" spans="1:32" x14ac:dyDescent="0.3">
      <c r="T17" s="5"/>
      <c r="U17" s="5"/>
      <c r="V17" s="5"/>
      <c r="W17" s="5"/>
      <c r="X17" s="5"/>
      <c r="Y17" s="5"/>
      <c r="Z17" s="5"/>
      <c r="AA17" s="5"/>
      <c r="AB17" s="5"/>
      <c r="AC17" s="6"/>
      <c r="AD17" s="6"/>
      <c r="AE17" s="8"/>
      <c r="AF17" s="8"/>
    </row>
    <row r="19" spans="1:32" x14ac:dyDescent="0.3">
      <c r="A19" s="58" t="s">
        <v>32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49"/>
      <c r="N19" s="49"/>
    </row>
    <row r="20" spans="1:32" x14ac:dyDescent="0.3">
      <c r="J20" s="11"/>
      <c r="L20" s="11"/>
      <c r="N20" s="11" t="s">
        <v>13</v>
      </c>
    </row>
    <row r="21" spans="1:32" ht="17.25" thickBot="1" x14ac:dyDescent="0.35">
      <c r="A21" s="63"/>
      <c r="B21" s="63"/>
      <c r="C21" s="12">
        <v>2007</v>
      </c>
      <c r="D21" s="12">
        <v>2008</v>
      </c>
      <c r="E21" s="13">
        <v>2009</v>
      </c>
      <c r="F21" s="13">
        <v>2010</v>
      </c>
      <c r="G21" s="13">
        <v>2011</v>
      </c>
      <c r="H21" s="14">
        <v>2012</v>
      </c>
      <c r="I21" s="14">
        <v>2013</v>
      </c>
      <c r="J21" s="14">
        <v>2014</v>
      </c>
      <c r="K21" s="14">
        <v>2015</v>
      </c>
      <c r="L21" s="14">
        <v>2016</v>
      </c>
      <c r="M21" s="14">
        <v>2017</v>
      </c>
      <c r="N21" s="14">
        <v>2018</v>
      </c>
      <c r="O21" s="14">
        <v>2019</v>
      </c>
      <c r="P21" s="14">
        <v>2020</v>
      </c>
      <c r="Q21" s="14">
        <v>2021</v>
      </c>
      <c r="R21" s="14">
        <v>2022</v>
      </c>
      <c r="S21" s="14">
        <v>2023</v>
      </c>
    </row>
    <row r="22" spans="1:32" x14ac:dyDescent="0.3">
      <c r="A22" s="59" t="s">
        <v>0</v>
      </c>
      <c r="B22" s="59"/>
      <c r="C22" s="34">
        <v>777</v>
      </c>
      <c r="D22" s="16">
        <v>1000</v>
      </c>
      <c r="E22" s="16">
        <v>1411</v>
      </c>
      <c r="F22" s="16">
        <v>1860</v>
      </c>
      <c r="G22" s="16">
        <v>2264</v>
      </c>
      <c r="H22" s="16">
        <v>2511</v>
      </c>
      <c r="I22" s="16">
        <v>2764</v>
      </c>
      <c r="J22" s="16">
        <v>3146</v>
      </c>
      <c r="K22" s="16">
        <v>3124</v>
      </c>
      <c r="L22" s="16">
        <v>3173</v>
      </c>
      <c r="M22" s="16">
        <v>3150</v>
      </c>
      <c r="N22" s="16">
        <v>3328</v>
      </c>
      <c r="O22" s="16">
        <v>3419</v>
      </c>
      <c r="P22" s="16">
        <v>3582</v>
      </c>
      <c r="Q22" s="16">
        <v>3560</v>
      </c>
      <c r="R22" s="16">
        <v>3770</v>
      </c>
      <c r="S22" s="16">
        <v>4348</v>
      </c>
    </row>
    <row r="23" spans="1:32" ht="16.5" customHeight="1" x14ac:dyDescent="0.3">
      <c r="A23" s="60" t="s">
        <v>11</v>
      </c>
      <c r="B23" s="50" t="s">
        <v>19</v>
      </c>
      <c r="C23" s="35">
        <v>0</v>
      </c>
      <c r="D23" s="19">
        <v>0</v>
      </c>
      <c r="E23" s="19">
        <v>1</v>
      </c>
      <c r="F23" s="19">
        <v>2</v>
      </c>
      <c r="G23" s="19">
        <v>3</v>
      </c>
      <c r="H23" s="19">
        <v>4</v>
      </c>
      <c r="I23" s="19">
        <v>2</v>
      </c>
      <c r="J23" s="19">
        <v>3</v>
      </c>
      <c r="K23" s="19">
        <v>1</v>
      </c>
      <c r="L23" s="19">
        <v>1</v>
      </c>
      <c r="M23" s="19">
        <v>2</v>
      </c>
      <c r="N23" s="19">
        <v>4</v>
      </c>
      <c r="O23" s="19">
        <v>5</v>
      </c>
      <c r="P23" s="19">
        <v>6</v>
      </c>
      <c r="Q23" s="19">
        <v>8</v>
      </c>
      <c r="R23" s="19">
        <v>7</v>
      </c>
      <c r="S23" s="19">
        <v>8</v>
      </c>
    </row>
    <row r="24" spans="1:32" ht="16.5" customHeight="1" x14ac:dyDescent="0.3">
      <c r="A24" s="60"/>
      <c r="B24" s="50" t="s">
        <v>1</v>
      </c>
      <c r="C24" s="35">
        <v>144</v>
      </c>
      <c r="D24" s="19">
        <v>168</v>
      </c>
      <c r="E24" s="19">
        <v>198</v>
      </c>
      <c r="F24" s="19">
        <v>238</v>
      </c>
      <c r="G24" s="19">
        <v>266</v>
      </c>
      <c r="H24" s="19">
        <v>269</v>
      </c>
      <c r="I24" s="19">
        <v>286</v>
      </c>
      <c r="J24" s="19">
        <v>305</v>
      </c>
      <c r="K24" s="19">
        <v>309</v>
      </c>
      <c r="L24" s="19">
        <v>311</v>
      </c>
      <c r="M24" s="19">
        <v>328</v>
      </c>
      <c r="N24" s="19">
        <v>342</v>
      </c>
      <c r="O24" s="19">
        <v>337</v>
      </c>
      <c r="P24" s="19">
        <v>333</v>
      </c>
      <c r="Q24" s="19">
        <v>336</v>
      </c>
      <c r="R24" s="19">
        <v>333</v>
      </c>
      <c r="S24" s="19">
        <v>346</v>
      </c>
    </row>
    <row r="25" spans="1:32" x14ac:dyDescent="0.3">
      <c r="A25" s="60"/>
      <c r="B25" s="50" t="s">
        <v>2</v>
      </c>
      <c r="C25" s="35">
        <v>144</v>
      </c>
      <c r="D25" s="19">
        <v>168</v>
      </c>
      <c r="E25" s="19">
        <v>199</v>
      </c>
      <c r="F25" s="19">
        <v>240</v>
      </c>
      <c r="G25" s="19">
        <v>269</v>
      </c>
      <c r="H25" s="19">
        <v>273</v>
      </c>
      <c r="I25" s="19">
        <v>288</v>
      </c>
      <c r="J25" s="19">
        <v>308</v>
      </c>
      <c r="K25" s="19">
        <v>310</v>
      </c>
      <c r="L25" s="19">
        <v>312</v>
      </c>
      <c r="M25" s="19">
        <v>330</v>
      </c>
      <c r="N25" s="19">
        <v>346</v>
      </c>
      <c r="O25" s="19">
        <v>342</v>
      </c>
      <c r="P25" s="19">
        <v>339</v>
      </c>
      <c r="Q25" s="19">
        <v>344</v>
      </c>
      <c r="R25" s="19">
        <v>340</v>
      </c>
      <c r="S25" s="19">
        <v>354</v>
      </c>
    </row>
    <row r="26" spans="1:32" x14ac:dyDescent="0.3">
      <c r="A26" s="60" t="s">
        <v>3</v>
      </c>
      <c r="B26" s="60"/>
      <c r="C26" s="35">
        <v>129</v>
      </c>
      <c r="D26" s="19">
        <v>176</v>
      </c>
      <c r="E26" s="19">
        <v>296</v>
      </c>
      <c r="F26" s="19">
        <v>406</v>
      </c>
      <c r="G26" s="19">
        <v>488</v>
      </c>
      <c r="H26" s="19">
        <v>573</v>
      </c>
      <c r="I26" s="19">
        <v>613</v>
      </c>
      <c r="J26" s="19">
        <v>639</v>
      </c>
      <c r="K26" s="19">
        <v>665</v>
      </c>
      <c r="L26" s="19">
        <v>667</v>
      </c>
      <c r="M26" s="19">
        <v>710</v>
      </c>
      <c r="N26" s="19">
        <v>784</v>
      </c>
      <c r="O26" s="19">
        <v>800</v>
      </c>
      <c r="P26" s="19">
        <v>805</v>
      </c>
      <c r="Q26" s="19">
        <v>809</v>
      </c>
      <c r="R26" s="19">
        <v>913</v>
      </c>
      <c r="S26" s="19">
        <v>1065</v>
      </c>
    </row>
    <row r="27" spans="1:32" ht="16.5" customHeight="1" x14ac:dyDescent="0.3">
      <c r="A27" s="60" t="s">
        <v>12</v>
      </c>
      <c r="B27" s="50" t="s">
        <v>4</v>
      </c>
      <c r="C27" s="35">
        <v>144</v>
      </c>
      <c r="D27" s="19">
        <v>163</v>
      </c>
      <c r="E27" s="19">
        <v>216</v>
      </c>
      <c r="F27" s="19">
        <v>246</v>
      </c>
      <c r="G27" s="19">
        <v>275</v>
      </c>
      <c r="H27" s="19">
        <v>305</v>
      </c>
      <c r="I27" s="19">
        <v>323</v>
      </c>
      <c r="J27" s="19">
        <v>342</v>
      </c>
      <c r="K27" s="19">
        <v>358</v>
      </c>
      <c r="L27" s="19">
        <v>367</v>
      </c>
      <c r="M27" s="19">
        <v>375</v>
      </c>
      <c r="N27" s="19">
        <v>372</v>
      </c>
      <c r="O27" s="19">
        <v>373</v>
      </c>
      <c r="P27" s="19">
        <v>368</v>
      </c>
      <c r="Q27" s="19">
        <v>350</v>
      </c>
      <c r="R27" s="19">
        <v>343</v>
      </c>
      <c r="S27" s="19">
        <v>341</v>
      </c>
      <c r="T27"/>
      <c r="U27"/>
      <c r="V27"/>
      <c r="W27"/>
      <c r="X27"/>
      <c r="Y27"/>
      <c r="Z27"/>
      <c r="AA27"/>
      <c r="AB27"/>
      <c r="AC27"/>
      <c r="AD27"/>
    </row>
    <row r="28" spans="1:32" ht="16.5" customHeight="1" x14ac:dyDescent="0.3">
      <c r="A28" s="60"/>
      <c r="B28" s="50" t="s">
        <v>5</v>
      </c>
      <c r="C28" s="35">
        <v>12</v>
      </c>
      <c r="D28" s="19">
        <v>15</v>
      </c>
      <c r="E28" s="19">
        <v>16</v>
      </c>
      <c r="F28" s="19">
        <v>16</v>
      </c>
      <c r="G28" s="19">
        <v>21</v>
      </c>
      <c r="H28" s="19">
        <v>24</v>
      </c>
      <c r="I28" s="19">
        <v>23</v>
      </c>
      <c r="J28" s="19">
        <v>33</v>
      </c>
      <c r="K28" s="19">
        <v>36</v>
      </c>
      <c r="L28" s="19">
        <v>36</v>
      </c>
      <c r="M28" s="19">
        <v>30</v>
      </c>
      <c r="N28" s="19">
        <v>28</v>
      </c>
      <c r="O28" s="19">
        <v>32</v>
      </c>
      <c r="P28" s="19">
        <v>33</v>
      </c>
      <c r="Q28" s="19">
        <v>29</v>
      </c>
      <c r="R28" s="19">
        <v>26</v>
      </c>
      <c r="S28" s="19">
        <v>27</v>
      </c>
      <c r="T28"/>
      <c r="U28"/>
      <c r="V28"/>
      <c r="W28"/>
      <c r="X28"/>
      <c r="Y28"/>
      <c r="Z28"/>
      <c r="AA28"/>
      <c r="AB28"/>
      <c r="AC28"/>
      <c r="AD28"/>
    </row>
    <row r="29" spans="1:32" x14ac:dyDescent="0.3">
      <c r="A29" s="60"/>
      <c r="B29" s="50" t="s">
        <v>2</v>
      </c>
      <c r="C29" s="35">
        <v>156</v>
      </c>
      <c r="D29" s="19">
        <v>178</v>
      </c>
      <c r="E29" s="19">
        <v>232</v>
      </c>
      <c r="F29" s="19">
        <v>262</v>
      </c>
      <c r="G29" s="19">
        <v>296</v>
      </c>
      <c r="H29" s="19">
        <v>329</v>
      </c>
      <c r="I29" s="19">
        <v>346</v>
      </c>
      <c r="J29" s="19">
        <v>375</v>
      </c>
      <c r="K29" s="19">
        <v>394</v>
      </c>
      <c r="L29" s="19">
        <v>403</v>
      </c>
      <c r="M29" s="19">
        <v>405</v>
      </c>
      <c r="N29" s="19">
        <v>400</v>
      </c>
      <c r="O29" s="19">
        <v>405</v>
      </c>
      <c r="P29" s="19">
        <v>401</v>
      </c>
      <c r="Q29" s="19">
        <v>379</v>
      </c>
      <c r="R29" s="19">
        <v>369</v>
      </c>
      <c r="S29" s="19">
        <v>368</v>
      </c>
      <c r="T29"/>
      <c r="U29"/>
      <c r="V29"/>
      <c r="W29"/>
      <c r="X29"/>
      <c r="Y29"/>
      <c r="Z29"/>
      <c r="AA29"/>
      <c r="AB29"/>
      <c r="AC29"/>
      <c r="AD29"/>
    </row>
    <row r="30" spans="1:32" ht="16.5" customHeight="1" x14ac:dyDescent="0.3">
      <c r="A30" s="60" t="s">
        <v>6</v>
      </c>
      <c r="B30" s="60"/>
      <c r="C30" s="35">
        <v>31</v>
      </c>
      <c r="D30" s="19">
        <v>54</v>
      </c>
      <c r="E30" s="19">
        <v>121</v>
      </c>
      <c r="F30" s="19">
        <v>220</v>
      </c>
      <c r="G30" s="19">
        <v>280</v>
      </c>
      <c r="H30" s="19">
        <v>312</v>
      </c>
      <c r="I30" s="19">
        <v>347</v>
      </c>
      <c r="J30" s="19">
        <v>382</v>
      </c>
      <c r="K30" s="19">
        <v>394</v>
      </c>
      <c r="L30" s="19">
        <v>397</v>
      </c>
      <c r="M30" s="19">
        <v>385</v>
      </c>
      <c r="N30" s="19">
        <v>369</v>
      </c>
      <c r="O30" s="19">
        <v>370</v>
      </c>
      <c r="P30" s="19">
        <v>351</v>
      </c>
      <c r="Q30" s="19">
        <v>328</v>
      </c>
      <c r="R30" s="19">
        <v>317</v>
      </c>
      <c r="S30" s="19">
        <v>347</v>
      </c>
      <c r="T30"/>
      <c r="U30"/>
      <c r="V30"/>
      <c r="W30"/>
      <c r="X30"/>
      <c r="Y30"/>
      <c r="Z30"/>
      <c r="AA30"/>
      <c r="AB30"/>
      <c r="AC30"/>
      <c r="AD30"/>
    </row>
    <row r="31" spans="1:32" ht="16.5" customHeight="1" x14ac:dyDescent="0.3">
      <c r="A31" s="60" t="s">
        <v>7</v>
      </c>
      <c r="B31" s="60"/>
      <c r="C31" s="35">
        <v>20</v>
      </c>
      <c r="D31" s="19">
        <v>27</v>
      </c>
      <c r="E31" s="19">
        <v>41</v>
      </c>
      <c r="F31" s="19">
        <v>106</v>
      </c>
      <c r="G31" s="19">
        <v>245</v>
      </c>
      <c r="H31" s="19">
        <v>329</v>
      </c>
      <c r="I31" s="19">
        <v>449</v>
      </c>
      <c r="J31" s="19">
        <v>677</v>
      </c>
      <c r="K31" s="19">
        <v>620</v>
      </c>
      <c r="L31" s="19">
        <v>590</v>
      </c>
      <c r="M31" s="19">
        <v>535</v>
      </c>
      <c r="N31" s="19">
        <v>568</v>
      </c>
      <c r="O31" s="19">
        <v>652</v>
      </c>
      <c r="P31" s="19">
        <v>816</v>
      </c>
      <c r="Q31" s="19">
        <v>854</v>
      </c>
      <c r="R31" s="19">
        <v>973</v>
      </c>
      <c r="S31" s="19">
        <v>1326</v>
      </c>
      <c r="T31"/>
      <c r="U31"/>
      <c r="V31"/>
      <c r="W31"/>
      <c r="X31"/>
      <c r="Y31"/>
      <c r="Z31"/>
      <c r="AA31"/>
      <c r="AB31"/>
      <c r="AC31"/>
      <c r="AD31"/>
    </row>
    <row r="32" spans="1:32" ht="16.5" customHeight="1" x14ac:dyDescent="0.3">
      <c r="A32" s="60" t="s">
        <v>8</v>
      </c>
      <c r="B32" s="60"/>
      <c r="C32" s="35">
        <v>143</v>
      </c>
      <c r="D32" s="19">
        <v>187</v>
      </c>
      <c r="E32" s="19">
        <v>288</v>
      </c>
      <c r="F32" s="19">
        <v>383</v>
      </c>
      <c r="G32" s="19">
        <v>434</v>
      </c>
      <c r="H32" s="19">
        <v>436</v>
      </c>
      <c r="I32" s="19">
        <v>451</v>
      </c>
      <c r="J32" s="19">
        <v>469</v>
      </c>
      <c r="K32" s="19">
        <v>467</v>
      </c>
      <c r="L32" s="19">
        <v>453</v>
      </c>
      <c r="M32" s="19">
        <v>434</v>
      </c>
      <c r="N32" s="19">
        <v>455</v>
      </c>
      <c r="O32" s="19">
        <v>455</v>
      </c>
      <c r="P32" s="19">
        <v>456</v>
      </c>
      <c r="Q32" s="19">
        <v>431</v>
      </c>
      <c r="R32" s="19">
        <v>432</v>
      </c>
      <c r="S32" s="19">
        <v>458</v>
      </c>
    </row>
    <row r="33" spans="1:19" ht="16.5" customHeight="1" x14ac:dyDescent="0.3">
      <c r="A33" s="62" t="s">
        <v>20</v>
      </c>
      <c r="B33" s="60"/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2">
        <v>17</v>
      </c>
      <c r="N33" s="32">
        <v>17</v>
      </c>
      <c r="O33" s="32">
        <v>17</v>
      </c>
      <c r="P33" s="32">
        <v>17</v>
      </c>
      <c r="Q33" s="32">
        <v>17</v>
      </c>
      <c r="R33" s="32">
        <v>17</v>
      </c>
      <c r="S33" s="32">
        <v>17</v>
      </c>
    </row>
    <row r="34" spans="1:19" ht="16.5" customHeight="1" thickBot="1" x14ac:dyDescent="0.35">
      <c r="A34" s="61" t="s">
        <v>9</v>
      </c>
      <c r="B34" s="61"/>
      <c r="C34" s="36">
        <v>154</v>
      </c>
      <c r="D34" s="21">
        <v>210</v>
      </c>
      <c r="E34" s="21">
        <v>234</v>
      </c>
      <c r="F34" s="21">
        <v>243</v>
      </c>
      <c r="G34" s="21">
        <v>252</v>
      </c>
      <c r="H34" s="21">
        <v>259</v>
      </c>
      <c r="I34" s="21">
        <v>270</v>
      </c>
      <c r="J34" s="21">
        <v>296</v>
      </c>
      <c r="K34" s="21">
        <v>274</v>
      </c>
      <c r="L34" s="21">
        <v>351</v>
      </c>
      <c r="M34" s="21">
        <v>334</v>
      </c>
      <c r="N34" s="21">
        <v>389</v>
      </c>
      <c r="O34" s="21">
        <v>378</v>
      </c>
      <c r="P34" s="21">
        <v>397</v>
      </c>
      <c r="Q34" s="21">
        <v>398</v>
      </c>
      <c r="R34" s="21">
        <v>409</v>
      </c>
      <c r="S34" s="21">
        <v>413</v>
      </c>
    </row>
    <row r="37" spans="1:19" x14ac:dyDescent="0.3">
      <c r="A37" s="58" t="s">
        <v>28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31"/>
      <c r="N37" s="48"/>
    </row>
    <row r="38" spans="1:19" x14ac:dyDescent="0.3">
      <c r="J38" s="11"/>
      <c r="L38" s="11"/>
      <c r="N38" s="11" t="s">
        <v>17</v>
      </c>
    </row>
    <row r="39" spans="1:19" ht="17.25" thickBot="1" x14ac:dyDescent="0.35">
      <c r="A39" s="63"/>
      <c r="B39" s="63"/>
      <c r="C39" s="12">
        <v>2007</v>
      </c>
      <c r="D39" s="12">
        <v>2008</v>
      </c>
      <c r="E39" s="13">
        <v>2009</v>
      </c>
      <c r="F39" s="13">
        <v>2010</v>
      </c>
      <c r="G39" s="13">
        <v>2011</v>
      </c>
      <c r="H39" s="14">
        <v>2012</v>
      </c>
      <c r="I39" s="14">
        <v>2013</v>
      </c>
      <c r="J39" s="14">
        <v>2014</v>
      </c>
      <c r="K39" s="14">
        <v>2015</v>
      </c>
      <c r="L39" s="14">
        <v>2016</v>
      </c>
      <c r="M39" s="14">
        <v>2017</v>
      </c>
      <c r="N39" s="14">
        <v>2018</v>
      </c>
      <c r="O39" s="14">
        <v>2019</v>
      </c>
      <c r="P39" s="14">
        <v>2020</v>
      </c>
      <c r="Q39" s="14">
        <v>2021</v>
      </c>
      <c r="R39" s="14">
        <v>2022</v>
      </c>
      <c r="S39" s="14">
        <v>2023</v>
      </c>
    </row>
    <row r="40" spans="1:19" x14ac:dyDescent="0.3">
      <c r="A40" s="59" t="s">
        <v>0</v>
      </c>
      <c r="B40" s="59"/>
      <c r="C40" s="23">
        <f>C22/C4*100</f>
        <v>34.984241332732999</v>
      </c>
      <c r="D40" s="23">
        <f t="shared" ref="D40:Q41" si="0">D22/D4*100</f>
        <v>38.167938931297712</v>
      </c>
      <c r="E40" s="23">
        <f t="shared" si="0"/>
        <v>50.267189169932315</v>
      </c>
      <c r="F40" s="23">
        <f t="shared" si="0"/>
        <v>57.889822595704956</v>
      </c>
      <c r="G40" s="23">
        <f t="shared" si="0"/>
        <v>63.046505151768308</v>
      </c>
      <c r="H40" s="23">
        <f t="shared" si="0"/>
        <v>66.640127388535035</v>
      </c>
      <c r="I40" s="23">
        <f t="shared" si="0"/>
        <v>69.709962168978564</v>
      </c>
      <c r="J40" s="23">
        <f t="shared" si="0"/>
        <v>72.455089820359291</v>
      </c>
      <c r="K40" s="23">
        <f t="shared" si="0"/>
        <v>75.386100386100381</v>
      </c>
      <c r="L40" s="23">
        <f t="shared" si="0"/>
        <v>76.402600529737541</v>
      </c>
      <c r="M40" s="23">
        <f t="shared" si="0"/>
        <v>78.125</v>
      </c>
      <c r="N40" s="23">
        <f t="shared" si="0"/>
        <v>79.827296713840241</v>
      </c>
      <c r="O40" s="23">
        <f t="shared" si="0"/>
        <v>79.604190919674039</v>
      </c>
      <c r="P40" s="23">
        <f t="shared" si="0"/>
        <v>78.881303677604052</v>
      </c>
      <c r="Q40" s="23">
        <f t="shared" si="0"/>
        <v>79.234364567104393</v>
      </c>
      <c r="R40" s="23">
        <f t="shared" ref="R40:S40" si="1">R22/R4*100</f>
        <v>77.42863010885192</v>
      </c>
      <c r="S40" s="23">
        <f t="shared" si="1"/>
        <v>86.458540465301255</v>
      </c>
    </row>
    <row r="41" spans="1:19" x14ac:dyDescent="0.3">
      <c r="A41" s="60" t="s">
        <v>11</v>
      </c>
      <c r="B41" s="22" t="s">
        <v>21</v>
      </c>
      <c r="C41" s="26">
        <f>C23/C5*100</f>
        <v>0</v>
      </c>
      <c r="D41" s="27">
        <f t="shared" si="0"/>
        <v>0</v>
      </c>
      <c r="E41" s="27">
        <f t="shared" si="0"/>
        <v>9.0909090909090917</v>
      </c>
      <c r="F41" s="27">
        <f t="shared" si="0"/>
        <v>16.666666666666664</v>
      </c>
      <c r="G41" s="27">
        <f t="shared" si="0"/>
        <v>27.27272727272727</v>
      </c>
      <c r="H41" s="27">
        <f t="shared" si="0"/>
        <v>40</v>
      </c>
      <c r="I41" s="27">
        <f t="shared" si="0"/>
        <v>25</v>
      </c>
      <c r="J41" s="27">
        <f t="shared" si="0"/>
        <v>33.333333333333329</v>
      </c>
      <c r="K41" s="27">
        <f t="shared" si="0"/>
        <v>11.111111111111111</v>
      </c>
      <c r="L41" s="27">
        <f t="shared" si="0"/>
        <v>16.666666666666664</v>
      </c>
      <c r="M41" s="27">
        <f t="shared" si="0"/>
        <v>40</v>
      </c>
      <c r="N41" s="27">
        <f t="shared" si="0"/>
        <v>66.666666666666657</v>
      </c>
      <c r="O41" s="27">
        <f t="shared" si="0"/>
        <v>71.428571428571431</v>
      </c>
      <c r="P41" s="51">
        <f t="shared" si="0"/>
        <v>75</v>
      </c>
      <c r="Q41" s="51">
        <f t="shared" si="0"/>
        <v>80</v>
      </c>
      <c r="R41" s="51">
        <f t="shared" ref="R41:S41" si="2">R23/R5*100</f>
        <v>77.777777777777786</v>
      </c>
      <c r="S41" s="51">
        <f t="shared" si="2"/>
        <v>80</v>
      </c>
    </row>
    <row r="42" spans="1:19" x14ac:dyDescent="0.3">
      <c r="A42" s="60"/>
      <c r="B42" s="22" t="s">
        <v>1</v>
      </c>
      <c r="C42" s="26">
        <f t="shared" ref="C42:Q42" si="3">C24/C6*100</f>
        <v>38.4</v>
      </c>
      <c r="D42" s="27">
        <f t="shared" si="3"/>
        <v>44.444444444444443</v>
      </c>
      <c r="E42" s="27">
        <f t="shared" si="3"/>
        <v>52.105263157894733</v>
      </c>
      <c r="F42" s="27">
        <f t="shared" si="3"/>
        <v>61.340206185567013</v>
      </c>
      <c r="G42" s="27">
        <f t="shared" si="3"/>
        <v>67.002518891687657</v>
      </c>
      <c r="H42" s="27">
        <f t="shared" si="3"/>
        <v>66.749379652605455</v>
      </c>
      <c r="I42" s="27">
        <f t="shared" si="3"/>
        <v>70.617283950617278</v>
      </c>
      <c r="J42" s="27">
        <f t="shared" si="3"/>
        <v>75.870646766169159</v>
      </c>
      <c r="K42" s="27">
        <f t="shared" si="3"/>
        <v>76.674937965260554</v>
      </c>
      <c r="L42" s="27">
        <f t="shared" si="3"/>
        <v>76.600985221674875</v>
      </c>
      <c r="M42" s="27">
        <f t="shared" si="3"/>
        <v>79.611650485436897</v>
      </c>
      <c r="N42" s="27">
        <f t="shared" si="3"/>
        <v>83.009708737864074</v>
      </c>
      <c r="O42" s="27">
        <f t="shared" si="3"/>
        <v>81.204819277108427</v>
      </c>
      <c r="P42" s="51">
        <f t="shared" si="3"/>
        <v>80.434782608695656</v>
      </c>
      <c r="Q42" s="51">
        <f t="shared" si="3"/>
        <v>80.769230769230774</v>
      </c>
      <c r="R42" s="51">
        <f t="shared" ref="R42:S42" si="4">R24/R6*100</f>
        <v>79.474940334128874</v>
      </c>
      <c r="S42" s="51">
        <f t="shared" si="4"/>
        <v>82.775119617224874</v>
      </c>
    </row>
    <row r="43" spans="1:19" x14ac:dyDescent="0.3">
      <c r="A43" s="60"/>
      <c r="B43" s="22" t="s">
        <v>2</v>
      </c>
      <c r="C43" s="26">
        <f t="shared" ref="C43:Q43" si="5">C25/C7*100</f>
        <v>37.5</v>
      </c>
      <c r="D43" s="27">
        <f t="shared" si="5"/>
        <v>43.07692307692308</v>
      </c>
      <c r="E43" s="27">
        <f t="shared" si="5"/>
        <v>50.895140664961637</v>
      </c>
      <c r="F43" s="27">
        <f t="shared" si="5"/>
        <v>60</v>
      </c>
      <c r="G43" s="27">
        <f t="shared" si="5"/>
        <v>65.931372549019613</v>
      </c>
      <c r="H43" s="27">
        <f t="shared" si="5"/>
        <v>66.101694915254242</v>
      </c>
      <c r="I43" s="27">
        <f t="shared" si="5"/>
        <v>69.733656174334129</v>
      </c>
      <c r="J43" s="27">
        <f t="shared" si="5"/>
        <v>74.93917274939173</v>
      </c>
      <c r="K43" s="27">
        <f t="shared" si="5"/>
        <v>75.242718446601941</v>
      </c>
      <c r="L43" s="27">
        <f t="shared" si="5"/>
        <v>75.728155339805824</v>
      </c>
      <c r="M43" s="27">
        <f t="shared" si="5"/>
        <v>79.136690647482013</v>
      </c>
      <c r="N43" s="27">
        <f t="shared" si="5"/>
        <v>82.775119617224874</v>
      </c>
      <c r="O43" s="27">
        <f t="shared" si="5"/>
        <v>81.042654028436019</v>
      </c>
      <c r="P43" s="51">
        <f t="shared" si="5"/>
        <v>80.33175355450237</v>
      </c>
      <c r="Q43" s="51">
        <f t="shared" si="5"/>
        <v>80.751173708920192</v>
      </c>
      <c r="R43" s="51">
        <f t="shared" ref="R43:S43" si="6">R25/R7*100</f>
        <v>79.43925233644859</v>
      </c>
      <c r="S43" s="51">
        <f t="shared" si="6"/>
        <v>82.710280373831779</v>
      </c>
    </row>
    <row r="44" spans="1:19" x14ac:dyDescent="0.3">
      <c r="A44" s="60" t="s">
        <v>3</v>
      </c>
      <c r="B44" s="60"/>
      <c r="C44" s="26">
        <f t="shared" ref="C44:Q44" si="7">C26/C8*100</f>
        <v>25.697211155378486</v>
      </c>
      <c r="D44" s="27">
        <f t="shared" si="7"/>
        <v>28.805237315875615</v>
      </c>
      <c r="E44" s="27">
        <f t="shared" si="7"/>
        <v>43.916913946587535</v>
      </c>
      <c r="F44" s="27">
        <f t="shared" si="7"/>
        <v>51.984635083226635</v>
      </c>
      <c r="G44" s="27">
        <f t="shared" si="7"/>
        <v>57.209847596717466</v>
      </c>
      <c r="H44" s="27">
        <f t="shared" si="7"/>
        <v>64.599774520856826</v>
      </c>
      <c r="I44" s="27">
        <f t="shared" si="7"/>
        <v>69.977168949771681</v>
      </c>
      <c r="J44" s="27">
        <f t="shared" si="7"/>
        <v>72.366930917327295</v>
      </c>
      <c r="K44" s="27">
        <f t="shared" si="7"/>
        <v>73.643410852713174</v>
      </c>
      <c r="L44" s="27">
        <f t="shared" si="7"/>
        <v>71.952535059331183</v>
      </c>
      <c r="M44" s="27">
        <f t="shared" si="7"/>
        <v>74.815595363540567</v>
      </c>
      <c r="N44" s="27">
        <f t="shared" si="7"/>
        <v>77.470355731225297</v>
      </c>
      <c r="O44" s="27">
        <f t="shared" si="7"/>
        <v>76.849183477425555</v>
      </c>
      <c r="P44" s="51">
        <f t="shared" si="7"/>
        <v>76.812977099236647</v>
      </c>
      <c r="Q44" s="51">
        <f t="shared" si="7"/>
        <v>77.63915547024952</v>
      </c>
      <c r="R44" s="51">
        <f t="shared" ref="R44:S44" si="8">R26/R8*100</f>
        <v>75.830564784053152</v>
      </c>
      <c r="S44" s="51">
        <f t="shared" si="8"/>
        <v>86.095392077607116</v>
      </c>
    </row>
    <row r="45" spans="1:19" x14ac:dyDescent="0.3">
      <c r="A45" s="60" t="s">
        <v>12</v>
      </c>
      <c r="B45" s="22" t="s">
        <v>4</v>
      </c>
      <c r="C45" s="26">
        <f t="shared" ref="C45:Q45" si="9">C27/C9*100</f>
        <v>79.55801104972376</v>
      </c>
      <c r="D45" s="27">
        <f t="shared" si="9"/>
        <v>79.512195121951223</v>
      </c>
      <c r="E45" s="27">
        <f t="shared" si="9"/>
        <v>90.376569037656907</v>
      </c>
      <c r="F45" s="27">
        <f t="shared" si="9"/>
        <v>92.134831460674164</v>
      </c>
      <c r="G45" s="27">
        <f t="shared" si="9"/>
        <v>94.50171821305841</v>
      </c>
      <c r="H45" s="27">
        <f t="shared" si="9"/>
        <v>95.3125</v>
      </c>
      <c r="I45" s="27">
        <f t="shared" si="9"/>
        <v>95</v>
      </c>
      <c r="J45" s="27">
        <f t="shared" si="9"/>
        <v>97.994269340974213</v>
      </c>
      <c r="K45" s="27">
        <f t="shared" si="9"/>
        <v>97.018970189701889</v>
      </c>
      <c r="L45" s="27">
        <f t="shared" si="9"/>
        <v>97.089947089947088</v>
      </c>
      <c r="M45" s="27">
        <f t="shared" si="9"/>
        <v>97.911227154046998</v>
      </c>
      <c r="N45" s="27">
        <f t="shared" si="9"/>
        <v>97.637795275590548</v>
      </c>
      <c r="O45" s="27">
        <f t="shared" si="9"/>
        <v>98.416886543535625</v>
      </c>
      <c r="P45" s="51">
        <f t="shared" si="9"/>
        <v>97.872340425531917</v>
      </c>
      <c r="Q45" s="51">
        <f t="shared" si="9"/>
        <v>98.039215686274503</v>
      </c>
      <c r="R45" s="51">
        <f t="shared" ref="R45:S45" si="10">R27/R9*100</f>
        <v>97.443181818181827</v>
      </c>
      <c r="S45" s="51">
        <f t="shared" si="10"/>
        <v>99.127906976744185</v>
      </c>
    </row>
    <row r="46" spans="1:19" x14ac:dyDescent="0.3">
      <c r="A46" s="60"/>
      <c r="B46" s="22" t="s">
        <v>5</v>
      </c>
      <c r="C46" s="26">
        <f t="shared" ref="C46:Q46" si="11">C28/C10*100</f>
        <v>46.153846153846153</v>
      </c>
      <c r="D46" s="27">
        <f t="shared" si="11"/>
        <v>38.461538461538467</v>
      </c>
      <c r="E46" s="27">
        <f t="shared" si="11"/>
        <v>55.172413793103445</v>
      </c>
      <c r="F46" s="27">
        <f t="shared" si="11"/>
        <v>51.612903225806448</v>
      </c>
      <c r="G46" s="27">
        <f t="shared" si="11"/>
        <v>56.756756756756758</v>
      </c>
      <c r="H46" s="27">
        <f t="shared" si="11"/>
        <v>64.86486486486487</v>
      </c>
      <c r="I46" s="27">
        <f t="shared" si="11"/>
        <v>65.714285714285708</v>
      </c>
      <c r="J46" s="27">
        <f t="shared" si="11"/>
        <v>76.744186046511629</v>
      </c>
      <c r="K46" s="27">
        <f t="shared" si="11"/>
        <v>80</v>
      </c>
      <c r="L46" s="27">
        <f t="shared" si="11"/>
        <v>75</v>
      </c>
      <c r="M46" s="27">
        <f t="shared" si="11"/>
        <v>73.170731707317074</v>
      </c>
      <c r="N46" s="27">
        <f t="shared" si="11"/>
        <v>71.794871794871796</v>
      </c>
      <c r="O46" s="27">
        <f t="shared" si="11"/>
        <v>88.888888888888886</v>
      </c>
      <c r="P46" s="51">
        <f t="shared" si="11"/>
        <v>89.189189189189193</v>
      </c>
      <c r="Q46" s="51">
        <f t="shared" si="11"/>
        <v>80.555555555555557</v>
      </c>
      <c r="R46" s="51">
        <f t="shared" ref="R46:S46" si="12">R28/R10*100</f>
        <v>70.270270270270274</v>
      </c>
      <c r="S46" s="51">
        <f t="shared" si="12"/>
        <v>81.818181818181827</v>
      </c>
    </row>
    <row r="47" spans="1:19" x14ac:dyDescent="0.3">
      <c r="A47" s="60"/>
      <c r="B47" s="22" t="s">
        <v>2</v>
      </c>
      <c r="C47" s="26">
        <f t="shared" ref="C47:Q47" si="13">C29/C11*100</f>
        <v>75.362318840579718</v>
      </c>
      <c r="D47" s="27">
        <f t="shared" si="13"/>
        <v>72.950819672131146</v>
      </c>
      <c r="E47" s="27">
        <f t="shared" si="13"/>
        <v>86.567164179104466</v>
      </c>
      <c r="F47" s="27">
        <f t="shared" si="13"/>
        <v>87.919463087248317</v>
      </c>
      <c r="G47" s="27">
        <f t="shared" si="13"/>
        <v>90.243902439024396</v>
      </c>
      <c r="H47" s="27">
        <f t="shared" si="13"/>
        <v>92.156862745098039</v>
      </c>
      <c r="I47" s="27">
        <f t="shared" si="13"/>
        <v>92.266666666666666</v>
      </c>
      <c r="J47" s="27">
        <f t="shared" si="13"/>
        <v>95.66326530612244</v>
      </c>
      <c r="K47" s="27">
        <f t="shared" si="13"/>
        <v>95.169082125603865</v>
      </c>
      <c r="L47" s="27">
        <f t="shared" si="13"/>
        <v>94.600938967136145</v>
      </c>
      <c r="M47" s="27">
        <f t="shared" si="13"/>
        <v>95.518867924528308</v>
      </c>
      <c r="N47" s="27">
        <f t="shared" si="13"/>
        <v>95.238095238095227</v>
      </c>
      <c r="O47" s="27">
        <f t="shared" si="13"/>
        <v>97.590361445783131</v>
      </c>
      <c r="P47" s="51">
        <f t="shared" si="13"/>
        <v>97.094430992736079</v>
      </c>
      <c r="Q47" s="51">
        <f t="shared" si="13"/>
        <v>96.437659033078887</v>
      </c>
      <c r="R47" s="51">
        <f t="shared" ref="R47:S47" si="14">R29/R11*100</f>
        <v>94.85861182519281</v>
      </c>
      <c r="S47" s="51">
        <f t="shared" si="14"/>
        <v>97.612732095490713</v>
      </c>
    </row>
    <row r="48" spans="1:19" x14ac:dyDescent="0.3">
      <c r="A48" s="60" t="s">
        <v>6</v>
      </c>
      <c r="B48" s="60"/>
      <c r="C48" s="26">
        <f t="shared" ref="C48:Q48" si="15">C30/C12*100</f>
        <v>18.674698795180721</v>
      </c>
      <c r="D48" s="27">
        <f t="shared" si="15"/>
        <v>22.131147540983605</v>
      </c>
      <c r="E48" s="27">
        <f t="shared" si="15"/>
        <v>44</v>
      </c>
      <c r="F48" s="27">
        <f t="shared" si="15"/>
        <v>56.994818652849744</v>
      </c>
      <c r="G48" s="27">
        <f t="shared" si="15"/>
        <v>60.737527114967463</v>
      </c>
      <c r="H48" s="27">
        <f t="shared" si="15"/>
        <v>63.030303030303024</v>
      </c>
      <c r="I48" s="27">
        <f t="shared" si="15"/>
        <v>66.221374045801525</v>
      </c>
      <c r="J48" s="27">
        <f t="shared" si="15"/>
        <v>68.705035971223012</v>
      </c>
      <c r="K48" s="27">
        <f t="shared" si="15"/>
        <v>71.766848816029139</v>
      </c>
      <c r="L48" s="27">
        <f t="shared" si="15"/>
        <v>72.97794117647058</v>
      </c>
      <c r="M48" s="27">
        <f t="shared" si="15"/>
        <v>74.757281553398059</v>
      </c>
      <c r="N48" s="27">
        <f t="shared" si="15"/>
        <v>73.8</v>
      </c>
      <c r="O48" s="27">
        <f t="shared" si="15"/>
        <v>75.203252032520325</v>
      </c>
      <c r="P48" s="51">
        <f t="shared" si="15"/>
        <v>74.050632911392398</v>
      </c>
      <c r="Q48" s="51">
        <f t="shared" si="15"/>
        <v>74.715261958997729</v>
      </c>
      <c r="R48" s="51">
        <f t="shared" ref="R48:S48" si="16">R30/R12*100</f>
        <v>74.940898345153656</v>
      </c>
      <c r="S48" s="51">
        <f t="shared" si="16"/>
        <v>85.049019607843135</v>
      </c>
    </row>
    <row r="49" spans="1:19" x14ac:dyDescent="0.3">
      <c r="A49" s="60" t="s">
        <v>7</v>
      </c>
      <c r="B49" s="60"/>
      <c r="C49" s="26">
        <f t="shared" ref="C49:Q49" si="17">C31/C13*100</f>
        <v>25.641025641025639</v>
      </c>
      <c r="D49" s="27">
        <f t="shared" si="17"/>
        <v>29.347826086956523</v>
      </c>
      <c r="E49" s="27">
        <f t="shared" si="17"/>
        <v>38.31775700934579</v>
      </c>
      <c r="F49" s="27">
        <f t="shared" si="17"/>
        <v>52.216748768472911</v>
      </c>
      <c r="G49" s="27">
        <f t="shared" si="17"/>
        <v>65.159574468085097</v>
      </c>
      <c r="H49" s="27">
        <f t="shared" si="17"/>
        <v>66.599190283400816</v>
      </c>
      <c r="I49" s="27">
        <f t="shared" si="17"/>
        <v>63.869132290184929</v>
      </c>
      <c r="J49" s="27">
        <f t="shared" si="17"/>
        <v>65.221579961464357</v>
      </c>
      <c r="K49" s="27">
        <f t="shared" si="17"/>
        <v>70.29478458049887</v>
      </c>
      <c r="L49" s="27">
        <f t="shared" si="17"/>
        <v>74.494949494949495</v>
      </c>
      <c r="M49" s="27">
        <f t="shared" si="17"/>
        <v>75.671852899575669</v>
      </c>
      <c r="N49" s="27">
        <f t="shared" si="17"/>
        <v>76.653171390013497</v>
      </c>
      <c r="O49" s="27">
        <f t="shared" si="17"/>
        <v>77.434679334916865</v>
      </c>
      <c r="P49" s="51">
        <f t="shared" si="17"/>
        <v>74.316939890710387</v>
      </c>
      <c r="Q49" s="51">
        <f t="shared" si="17"/>
        <v>75.308641975308646</v>
      </c>
      <c r="R49" s="51">
        <f t="shared" ref="R49:S49" si="18">R31/R13*100</f>
        <v>72.449739389426654</v>
      </c>
      <c r="S49" s="51">
        <f t="shared" si="18"/>
        <v>86.78010471204189</v>
      </c>
    </row>
    <row r="50" spans="1:19" x14ac:dyDescent="0.3">
      <c r="A50" s="60" t="s">
        <v>8</v>
      </c>
      <c r="B50" s="60"/>
      <c r="C50" s="26">
        <f t="shared" ref="C50:Q50" si="19">C32/C14*100</f>
        <v>25.087719298245613</v>
      </c>
      <c r="D50" s="27">
        <f t="shared" si="19"/>
        <v>27.45961820851689</v>
      </c>
      <c r="E50" s="27">
        <f t="shared" si="19"/>
        <v>40.392706872370269</v>
      </c>
      <c r="F50" s="27">
        <f t="shared" si="19"/>
        <v>50.32851511169514</v>
      </c>
      <c r="G50" s="27">
        <f t="shared" si="19"/>
        <v>56.072351421188628</v>
      </c>
      <c r="H50" s="27">
        <f t="shared" si="19"/>
        <v>59.972489683631359</v>
      </c>
      <c r="I50" s="27">
        <f t="shared" si="19"/>
        <v>65.647743813682681</v>
      </c>
      <c r="J50" s="27">
        <f t="shared" si="19"/>
        <v>70.104633781763823</v>
      </c>
      <c r="K50" s="27">
        <f t="shared" si="19"/>
        <v>74.600638977635782</v>
      </c>
      <c r="L50" s="27">
        <f t="shared" si="19"/>
        <v>74.506578947368425</v>
      </c>
      <c r="M50" s="27">
        <f t="shared" si="19"/>
        <v>74.95682210708118</v>
      </c>
      <c r="N50" s="27">
        <f t="shared" si="19"/>
        <v>77.645051194539249</v>
      </c>
      <c r="O50" s="27">
        <f t="shared" si="19"/>
        <v>76.470588235294116</v>
      </c>
      <c r="P50" s="51">
        <f t="shared" si="19"/>
        <v>76.767676767676761</v>
      </c>
      <c r="Q50" s="51">
        <f t="shared" si="19"/>
        <v>76.827094474153299</v>
      </c>
      <c r="R50" s="51">
        <f t="shared" ref="R50:S50" si="20">R32/R14*100</f>
        <v>76.59574468085107</v>
      </c>
      <c r="S50" s="51">
        <f t="shared" si="20"/>
        <v>84.972170686456408</v>
      </c>
    </row>
    <row r="51" spans="1:19" x14ac:dyDescent="0.3">
      <c r="A51" s="62" t="s">
        <v>20</v>
      </c>
      <c r="B51" s="60"/>
      <c r="C51" s="37" t="s">
        <v>34</v>
      </c>
      <c r="D51" s="37" t="s">
        <v>34</v>
      </c>
      <c r="E51" s="37" t="s">
        <v>34</v>
      </c>
      <c r="F51" s="37" t="s">
        <v>34</v>
      </c>
      <c r="G51" s="37" t="s">
        <v>34</v>
      </c>
      <c r="H51" s="37" t="s">
        <v>34</v>
      </c>
      <c r="I51" s="37" t="s">
        <v>34</v>
      </c>
      <c r="J51" s="37" t="s">
        <v>34</v>
      </c>
      <c r="K51" s="37" t="s">
        <v>34</v>
      </c>
      <c r="L51" s="37" t="s">
        <v>34</v>
      </c>
      <c r="M51" s="27">
        <f t="shared" ref="C51:Q52" si="21">M33/M15*100</f>
        <v>100</v>
      </c>
      <c r="N51" s="27">
        <f t="shared" si="21"/>
        <v>100</v>
      </c>
      <c r="O51" s="27">
        <f t="shared" si="21"/>
        <v>100</v>
      </c>
      <c r="P51" s="51">
        <f t="shared" si="21"/>
        <v>100</v>
      </c>
      <c r="Q51" s="51">
        <f t="shared" si="21"/>
        <v>100</v>
      </c>
      <c r="R51" s="51">
        <f t="shared" ref="R51:S51" si="22">R33/R15*100</f>
        <v>100</v>
      </c>
      <c r="S51" s="51">
        <f t="shared" si="22"/>
        <v>100</v>
      </c>
    </row>
    <row r="52" spans="1:19" ht="17.25" thickBot="1" x14ac:dyDescent="0.35">
      <c r="A52" s="61" t="s">
        <v>9</v>
      </c>
      <c r="B52" s="61"/>
      <c r="C52" s="28">
        <f t="shared" si="21"/>
        <v>49.044585987261144</v>
      </c>
      <c r="D52" s="29">
        <f t="shared" si="21"/>
        <v>58.659217877094974</v>
      </c>
      <c r="E52" s="29">
        <f t="shared" si="21"/>
        <v>61.741424802110821</v>
      </c>
      <c r="F52" s="29">
        <f t="shared" si="21"/>
        <v>63.28125</v>
      </c>
      <c r="G52" s="29">
        <f t="shared" si="21"/>
        <v>64.450127877237847</v>
      </c>
      <c r="H52" s="29">
        <f t="shared" si="21"/>
        <v>65.569620253164558</v>
      </c>
      <c r="I52" s="29">
        <f t="shared" si="21"/>
        <v>69.767441860465112</v>
      </c>
      <c r="J52" s="29">
        <f t="shared" si="21"/>
        <v>75.318066157760811</v>
      </c>
      <c r="K52" s="29">
        <f t="shared" si="21"/>
        <v>76.536312849162016</v>
      </c>
      <c r="L52" s="29">
        <f t="shared" si="21"/>
        <v>79.054054054054063</v>
      </c>
      <c r="M52" s="29">
        <f t="shared" si="21"/>
        <v>78.773584905660371</v>
      </c>
      <c r="N52" s="29">
        <f t="shared" si="21"/>
        <v>81.89473684210526</v>
      </c>
      <c r="O52" s="29">
        <f t="shared" si="21"/>
        <v>80.254777070063696</v>
      </c>
      <c r="P52" s="52">
        <f t="shared" si="21"/>
        <v>83.578947368421055</v>
      </c>
      <c r="Q52" s="52">
        <f t="shared" si="21"/>
        <v>82.744282744282742</v>
      </c>
      <c r="R52" s="52">
        <f t="shared" ref="R52:S52" si="23">R34/R16*100</f>
        <v>81.636726546906189</v>
      </c>
      <c r="S52" s="52">
        <f t="shared" si="23"/>
        <v>83.434343434343432</v>
      </c>
    </row>
  </sheetData>
  <mergeCells count="33">
    <mergeCell ref="A37:L37"/>
    <mergeCell ref="A48:B48"/>
    <mergeCell ref="A49:B49"/>
    <mergeCell ref="A50:B50"/>
    <mergeCell ref="A52:B52"/>
    <mergeCell ref="A39:B39"/>
    <mergeCell ref="A40:B40"/>
    <mergeCell ref="A41:A43"/>
    <mergeCell ref="A44:B44"/>
    <mergeCell ref="A45:A47"/>
    <mergeCell ref="A51:B51"/>
    <mergeCell ref="A1:L1"/>
    <mergeCell ref="A3:B3"/>
    <mergeCell ref="A4:B4"/>
    <mergeCell ref="A5:A7"/>
    <mergeCell ref="A8:B8"/>
    <mergeCell ref="A9:A11"/>
    <mergeCell ref="A12:B12"/>
    <mergeCell ref="A13:B13"/>
    <mergeCell ref="A14:B14"/>
    <mergeCell ref="A15:B15"/>
    <mergeCell ref="A16:B16"/>
    <mergeCell ref="A19:L19"/>
    <mergeCell ref="A21:B21"/>
    <mergeCell ref="A22:B22"/>
    <mergeCell ref="A23:A25"/>
    <mergeCell ref="A33:B33"/>
    <mergeCell ref="A34:B34"/>
    <mergeCell ref="A26:B26"/>
    <mergeCell ref="A27:A29"/>
    <mergeCell ref="A30:B30"/>
    <mergeCell ref="A31:B31"/>
    <mergeCell ref="A32:B3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"/>
  <sheetViews>
    <sheetView topLeftCell="C1" zoomScale="90" zoomScaleNormal="90" workbookViewId="0">
      <selection activeCell="P26" sqref="P26"/>
    </sheetView>
  </sheetViews>
  <sheetFormatPr defaultRowHeight="16.5" x14ac:dyDescent="0.3"/>
  <cols>
    <col min="1" max="1" width="9" style="10"/>
    <col min="2" max="2" width="15.75" style="10" customWidth="1"/>
    <col min="3" max="10" width="9" style="10"/>
    <col min="11" max="19" width="9" style="1"/>
    <col min="20" max="20" width="15.75" style="1" customWidth="1"/>
    <col min="21" max="30" width="9" style="1"/>
  </cols>
  <sheetData>
    <row r="1" spans="1:32" x14ac:dyDescent="0.3">
      <c r="A1" s="58" t="s">
        <v>29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31"/>
      <c r="N1" s="48"/>
      <c r="T1" s="24" t="s">
        <v>26</v>
      </c>
      <c r="U1" s="24"/>
      <c r="V1" s="24"/>
      <c r="W1" s="24"/>
      <c r="X1" s="24"/>
      <c r="Y1" s="24"/>
      <c r="Z1" s="53" t="s">
        <v>37</v>
      </c>
      <c r="AA1" s="24"/>
      <c r="AB1" s="24"/>
      <c r="AF1" s="2"/>
    </row>
    <row r="2" spans="1:32" x14ac:dyDescent="0.3">
      <c r="J2" s="11"/>
      <c r="L2" s="11"/>
      <c r="N2" s="11" t="s">
        <v>16</v>
      </c>
    </row>
    <row r="3" spans="1:32" ht="17.25" thickBot="1" x14ac:dyDescent="0.35">
      <c r="A3" s="63"/>
      <c r="B3" s="63"/>
      <c r="C3" s="12">
        <v>2007</v>
      </c>
      <c r="D3" s="12">
        <v>2008</v>
      </c>
      <c r="E3" s="13">
        <v>2009</v>
      </c>
      <c r="F3" s="13">
        <v>2010</v>
      </c>
      <c r="G3" s="13">
        <v>2011</v>
      </c>
      <c r="H3" s="14">
        <v>2012</v>
      </c>
      <c r="I3" s="14">
        <v>2013</v>
      </c>
      <c r="J3" s="14">
        <v>2014</v>
      </c>
      <c r="K3" s="14">
        <v>2015</v>
      </c>
      <c r="L3" s="14">
        <v>2016</v>
      </c>
      <c r="M3" s="14">
        <v>2017</v>
      </c>
      <c r="N3" s="14">
        <v>2018</v>
      </c>
      <c r="O3" s="14">
        <v>2019</v>
      </c>
      <c r="P3" s="14">
        <v>2020</v>
      </c>
      <c r="Q3" s="14">
        <v>2021</v>
      </c>
      <c r="R3" s="14">
        <v>2022</v>
      </c>
      <c r="S3" s="14">
        <v>2023</v>
      </c>
      <c r="T3" s="3"/>
      <c r="U3" s="3"/>
      <c r="V3" s="3"/>
      <c r="W3" s="3"/>
      <c r="X3" s="3"/>
      <c r="Y3" s="3"/>
      <c r="Z3" s="3"/>
      <c r="AA3" s="3"/>
      <c r="AB3" s="3"/>
      <c r="AC3" s="6"/>
      <c r="AD3" s="6"/>
      <c r="AE3" s="7"/>
      <c r="AF3" s="7"/>
    </row>
    <row r="4" spans="1:32" x14ac:dyDescent="0.3">
      <c r="A4" s="59" t="s">
        <v>0</v>
      </c>
      <c r="B4" s="59"/>
      <c r="C4" s="34">
        <v>7214</v>
      </c>
      <c r="D4" s="16">
        <v>10046</v>
      </c>
      <c r="E4" s="16">
        <v>12873</v>
      </c>
      <c r="F4" s="16">
        <v>15491</v>
      </c>
      <c r="G4" s="16">
        <v>16746</v>
      </c>
      <c r="H4" s="16">
        <v>17888</v>
      </c>
      <c r="I4" s="16">
        <v>18376</v>
      </c>
      <c r="J4" s="16">
        <v>19586</v>
      </c>
      <c r="K4" s="16">
        <v>18833</v>
      </c>
      <c r="L4" s="16">
        <v>19842</v>
      </c>
      <c r="M4" s="16">
        <v>19778</v>
      </c>
      <c r="N4" s="16">
        <f>SUM(N7:N8,N11:N16)</f>
        <v>20228</v>
      </c>
      <c r="O4" s="16">
        <f>SUM(O7:O8,O11:O16)</f>
        <v>19772</v>
      </c>
      <c r="P4" s="16">
        <f>SUM(P7:P8,P11:P16)</f>
        <v>20688</v>
      </c>
      <c r="Q4" s="16">
        <f>SUM(Q7:Q8,Q11:Q16)</f>
        <v>19795</v>
      </c>
      <c r="R4" s="16">
        <f>SUM(R7:R8,R11:R16)</f>
        <v>21758</v>
      </c>
      <c r="S4" s="16">
        <v>22165</v>
      </c>
      <c r="T4" s="3"/>
      <c r="U4" s="9"/>
      <c r="V4" s="9"/>
      <c r="W4" s="9"/>
      <c r="X4" s="9"/>
      <c r="Y4" s="9"/>
      <c r="Z4" s="9"/>
      <c r="AA4" s="9"/>
      <c r="AB4" s="9"/>
      <c r="AC4" s="6"/>
      <c r="AD4" s="6"/>
      <c r="AE4" s="7"/>
      <c r="AF4" s="7"/>
    </row>
    <row r="5" spans="1:32" ht="16.5" customHeight="1" x14ac:dyDescent="0.3">
      <c r="A5" s="60" t="s">
        <v>14</v>
      </c>
      <c r="B5" s="22" t="s">
        <v>19</v>
      </c>
      <c r="C5" s="35">
        <v>18</v>
      </c>
      <c r="D5" s="19">
        <v>46</v>
      </c>
      <c r="E5" s="19">
        <v>32</v>
      </c>
      <c r="F5" s="19">
        <v>28</v>
      </c>
      <c r="G5" s="19">
        <v>29</v>
      </c>
      <c r="H5" s="19">
        <v>27</v>
      </c>
      <c r="I5" s="19">
        <v>20</v>
      </c>
      <c r="J5" s="19">
        <v>20</v>
      </c>
      <c r="K5" s="19">
        <v>17</v>
      </c>
      <c r="L5" s="19">
        <v>15</v>
      </c>
      <c r="M5" s="19">
        <v>12</v>
      </c>
      <c r="N5" s="19">
        <v>15</v>
      </c>
      <c r="O5" s="19">
        <v>19</v>
      </c>
      <c r="P5" s="19">
        <v>21</v>
      </c>
      <c r="Q5" s="19">
        <v>25</v>
      </c>
      <c r="R5" s="19">
        <v>22</v>
      </c>
      <c r="S5" s="19">
        <v>25</v>
      </c>
      <c r="T5" s="4"/>
      <c r="U5" s="9"/>
      <c r="V5" s="9"/>
      <c r="W5" s="9"/>
      <c r="X5" s="9"/>
      <c r="Y5" s="9"/>
      <c r="Z5" s="9"/>
      <c r="AA5" s="9"/>
      <c r="AB5" s="9"/>
      <c r="AC5" s="6"/>
      <c r="AD5" s="6"/>
      <c r="AE5" s="7"/>
      <c r="AF5" s="7"/>
    </row>
    <row r="6" spans="1:32" x14ac:dyDescent="0.3">
      <c r="A6" s="60"/>
      <c r="B6" s="22" t="s">
        <v>1</v>
      </c>
      <c r="C6" s="35">
        <v>1259</v>
      </c>
      <c r="D6" s="19">
        <v>1523</v>
      </c>
      <c r="E6" s="19">
        <v>1718</v>
      </c>
      <c r="F6" s="19">
        <v>1782</v>
      </c>
      <c r="G6" s="19">
        <v>1848</v>
      </c>
      <c r="H6" s="19">
        <v>1881</v>
      </c>
      <c r="I6" s="19">
        <v>1981</v>
      </c>
      <c r="J6" s="19">
        <v>1966</v>
      </c>
      <c r="K6" s="19">
        <v>1954</v>
      </c>
      <c r="L6" s="19">
        <v>1983</v>
      </c>
      <c r="M6" s="19">
        <v>2078</v>
      </c>
      <c r="N6" s="19">
        <v>2118</v>
      </c>
      <c r="O6" s="19">
        <v>2099</v>
      </c>
      <c r="P6" s="19">
        <v>2074</v>
      </c>
      <c r="Q6" s="19">
        <v>2018</v>
      </c>
      <c r="R6" s="19">
        <v>1959</v>
      </c>
      <c r="S6" s="19">
        <v>1962</v>
      </c>
      <c r="T6" s="4"/>
      <c r="U6" s="9"/>
      <c r="V6" s="9"/>
      <c r="W6" s="9"/>
      <c r="X6" s="9"/>
      <c r="Y6" s="9"/>
      <c r="Z6" s="9"/>
      <c r="AA6" s="9"/>
      <c r="AB6" s="9"/>
      <c r="AC6" s="6"/>
      <c r="AD6" s="6"/>
      <c r="AE6" s="7"/>
      <c r="AF6" s="7"/>
    </row>
    <row r="7" spans="1:32" x14ac:dyDescent="0.3">
      <c r="A7" s="60"/>
      <c r="B7" s="22" t="s">
        <v>2</v>
      </c>
      <c r="C7" s="35">
        <v>1277</v>
      </c>
      <c r="D7" s="19">
        <v>1569</v>
      </c>
      <c r="E7" s="19">
        <v>1750</v>
      </c>
      <c r="F7" s="19">
        <v>1810</v>
      </c>
      <c r="G7" s="19">
        <v>1877</v>
      </c>
      <c r="H7" s="19">
        <v>1908</v>
      </c>
      <c r="I7" s="19">
        <v>2001</v>
      </c>
      <c r="J7" s="19">
        <v>1986</v>
      </c>
      <c r="K7" s="19">
        <v>1971</v>
      </c>
      <c r="L7" s="19">
        <v>1998</v>
      </c>
      <c r="M7" s="19">
        <v>2090</v>
      </c>
      <c r="N7" s="19">
        <v>2133</v>
      </c>
      <c r="O7" s="19">
        <v>2118</v>
      </c>
      <c r="P7" s="19">
        <v>2095</v>
      </c>
      <c r="Q7" s="19">
        <v>2043</v>
      </c>
      <c r="R7" s="19">
        <v>1981</v>
      </c>
      <c r="S7" s="19">
        <v>1987</v>
      </c>
      <c r="T7" s="4"/>
      <c r="U7" s="9"/>
      <c r="V7" s="9"/>
      <c r="W7" s="9"/>
      <c r="X7" s="9"/>
      <c r="Y7" s="9"/>
      <c r="Z7" s="9"/>
      <c r="AA7" s="9"/>
      <c r="AB7" s="9"/>
      <c r="AC7" s="6"/>
      <c r="AD7" s="6"/>
      <c r="AE7" s="7"/>
      <c r="AF7" s="7"/>
    </row>
    <row r="8" spans="1:32" x14ac:dyDescent="0.3">
      <c r="A8" s="60" t="s">
        <v>3</v>
      </c>
      <c r="B8" s="60"/>
      <c r="C8" s="35">
        <v>2422</v>
      </c>
      <c r="D8" s="19">
        <v>3415</v>
      </c>
      <c r="E8" s="19">
        <v>4535</v>
      </c>
      <c r="F8" s="19">
        <v>5463</v>
      </c>
      <c r="G8" s="19">
        <v>6110</v>
      </c>
      <c r="H8" s="19">
        <v>6487</v>
      </c>
      <c r="I8" s="19">
        <v>6004</v>
      </c>
      <c r="J8" s="19">
        <v>6196</v>
      </c>
      <c r="K8" s="19">
        <v>5872</v>
      </c>
      <c r="L8" s="19">
        <v>6494</v>
      </c>
      <c r="M8" s="19">
        <v>5887</v>
      </c>
      <c r="N8" s="19">
        <v>6380</v>
      </c>
      <c r="O8" s="19">
        <v>6049</v>
      </c>
      <c r="P8" s="19">
        <v>6468</v>
      </c>
      <c r="Q8" s="19">
        <v>6090</v>
      </c>
      <c r="R8" s="19">
        <v>7337</v>
      </c>
      <c r="S8" s="19">
        <v>7096</v>
      </c>
      <c r="T8" s="4"/>
      <c r="U8" s="9"/>
      <c r="V8" s="9"/>
      <c r="W8" s="9"/>
      <c r="X8" s="9"/>
      <c r="Y8" s="9"/>
      <c r="Z8" s="9"/>
      <c r="AA8" s="9"/>
      <c r="AB8" s="9"/>
      <c r="AC8" s="6"/>
      <c r="AD8" s="6"/>
      <c r="AE8" s="7"/>
      <c r="AF8" s="7"/>
    </row>
    <row r="9" spans="1:32" ht="16.5" customHeight="1" x14ac:dyDescent="0.3">
      <c r="A9" s="60" t="s">
        <v>15</v>
      </c>
      <c r="B9" s="22" t="s">
        <v>4</v>
      </c>
      <c r="C9" s="35">
        <v>429</v>
      </c>
      <c r="D9" s="19">
        <v>515</v>
      </c>
      <c r="E9" s="19">
        <v>757</v>
      </c>
      <c r="F9" s="19">
        <v>916</v>
      </c>
      <c r="G9" s="19">
        <v>1012</v>
      </c>
      <c r="H9" s="19">
        <v>1137</v>
      </c>
      <c r="I9" s="19">
        <v>1245</v>
      </c>
      <c r="J9" s="19">
        <v>1311</v>
      </c>
      <c r="K9" s="19">
        <v>1408</v>
      </c>
      <c r="L9" s="19">
        <v>1544</v>
      </c>
      <c r="M9" s="19">
        <v>1595</v>
      </c>
      <c r="N9" s="19">
        <v>1632</v>
      </c>
      <c r="O9" s="19">
        <v>1645</v>
      </c>
      <c r="P9" s="19">
        <v>1595</v>
      </c>
      <c r="Q9" s="19">
        <v>1465</v>
      </c>
      <c r="R9" s="19">
        <v>1448</v>
      </c>
      <c r="S9" s="19">
        <v>1497</v>
      </c>
      <c r="T9" s="4"/>
      <c r="U9" s="9"/>
      <c r="V9" s="9"/>
      <c r="W9" s="9"/>
      <c r="X9" s="9"/>
      <c r="Y9" s="9"/>
      <c r="Z9" s="9"/>
      <c r="AA9" s="9"/>
      <c r="AB9" s="9"/>
      <c r="AC9" s="6"/>
      <c r="AD9" s="6"/>
      <c r="AE9" s="7"/>
      <c r="AF9" s="7"/>
    </row>
    <row r="10" spans="1:32" x14ac:dyDescent="0.3">
      <c r="A10" s="60"/>
      <c r="B10" s="22" t="s">
        <v>5</v>
      </c>
      <c r="C10" s="35">
        <v>83</v>
      </c>
      <c r="D10" s="19">
        <v>127</v>
      </c>
      <c r="E10" s="19">
        <v>161</v>
      </c>
      <c r="F10" s="19">
        <v>280</v>
      </c>
      <c r="G10" s="19">
        <v>285</v>
      </c>
      <c r="H10" s="19">
        <v>289</v>
      </c>
      <c r="I10" s="19">
        <v>420</v>
      </c>
      <c r="J10" s="19">
        <v>449</v>
      </c>
      <c r="K10" s="19">
        <v>554</v>
      </c>
      <c r="L10" s="19">
        <v>223</v>
      </c>
      <c r="M10" s="19">
        <v>198</v>
      </c>
      <c r="N10" s="19">
        <v>191</v>
      </c>
      <c r="O10" s="19">
        <v>185</v>
      </c>
      <c r="P10" s="19">
        <v>200</v>
      </c>
      <c r="Q10" s="19">
        <v>164</v>
      </c>
      <c r="R10" s="19">
        <v>176</v>
      </c>
      <c r="S10" s="19">
        <v>152</v>
      </c>
      <c r="T10" s="4"/>
      <c r="U10" s="9"/>
      <c r="V10" s="9"/>
      <c r="W10" s="9"/>
      <c r="X10" s="9"/>
      <c r="Y10" s="9"/>
      <c r="Z10" s="9"/>
      <c r="AA10" s="9"/>
      <c r="AB10" s="9"/>
      <c r="AC10" s="6"/>
      <c r="AD10" s="6"/>
      <c r="AE10" s="7"/>
      <c r="AF10" s="7"/>
    </row>
    <row r="11" spans="1:32" x14ac:dyDescent="0.3">
      <c r="A11" s="60"/>
      <c r="B11" s="22" t="s">
        <v>2</v>
      </c>
      <c r="C11" s="35">
        <v>512</v>
      </c>
      <c r="D11" s="19">
        <v>642</v>
      </c>
      <c r="E11" s="19">
        <v>918</v>
      </c>
      <c r="F11" s="19">
        <v>1196</v>
      </c>
      <c r="G11" s="19">
        <v>1297</v>
      </c>
      <c r="H11" s="19">
        <v>1426</v>
      </c>
      <c r="I11" s="19">
        <v>1665</v>
      </c>
      <c r="J11" s="19">
        <v>1760</v>
      </c>
      <c r="K11" s="19">
        <v>1962</v>
      </c>
      <c r="L11" s="19">
        <v>1767</v>
      </c>
      <c r="M11" s="19">
        <v>1793</v>
      </c>
      <c r="N11" s="19">
        <v>1823</v>
      </c>
      <c r="O11" s="19">
        <v>1830</v>
      </c>
      <c r="P11" s="19">
        <v>1795</v>
      </c>
      <c r="Q11" s="19">
        <v>1629</v>
      </c>
      <c r="R11" s="19">
        <v>1624</v>
      </c>
      <c r="S11" s="19">
        <v>1649</v>
      </c>
      <c r="T11" s="4"/>
      <c r="U11" s="9"/>
      <c r="V11" s="9"/>
      <c r="W11" s="9"/>
      <c r="X11" s="9"/>
      <c r="Y11" s="9"/>
      <c r="Z11" s="9"/>
      <c r="AA11" s="9"/>
      <c r="AB11" s="9"/>
      <c r="AC11" s="6"/>
      <c r="AD11" s="6"/>
      <c r="AE11" s="7"/>
      <c r="AF11" s="7"/>
    </row>
    <row r="12" spans="1:32" ht="16.5" customHeight="1" x14ac:dyDescent="0.3">
      <c r="A12" s="60" t="s">
        <v>6</v>
      </c>
      <c r="B12" s="60"/>
      <c r="C12" s="35">
        <v>333</v>
      </c>
      <c r="D12" s="19">
        <v>532</v>
      </c>
      <c r="E12" s="19">
        <v>831</v>
      </c>
      <c r="F12" s="19">
        <v>1133</v>
      </c>
      <c r="G12" s="19">
        <v>1291</v>
      </c>
      <c r="H12" s="19">
        <v>1385</v>
      </c>
      <c r="I12" s="19">
        <v>1436</v>
      </c>
      <c r="J12" s="19">
        <v>1492</v>
      </c>
      <c r="K12" s="19">
        <v>1489</v>
      </c>
      <c r="L12" s="19">
        <v>1479</v>
      </c>
      <c r="M12" s="19">
        <v>1405</v>
      </c>
      <c r="N12" s="19">
        <v>1371</v>
      </c>
      <c r="O12" s="19">
        <v>1419</v>
      </c>
      <c r="P12" s="19">
        <v>1354</v>
      </c>
      <c r="Q12" s="19">
        <v>1225</v>
      </c>
      <c r="R12" s="19">
        <v>1162</v>
      </c>
      <c r="S12" s="19">
        <v>1159</v>
      </c>
      <c r="T12" s="4"/>
      <c r="U12" s="9"/>
      <c r="V12" s="9"/>
      <c r="W12" s="9"/>
      <c r="X12" s="9"/>
      <c r="Y12" s="9"/>
      <c r="Z12" s="9"/>
      <c r="AA12" s="9"/>
      <c r="AB12" s="9"/>
      <c r="AC12" s="6"/>
      <c r="AD12" s="6"/>
      <c r="AE12" s="7"/>
      <c r="AF12" s="7"/>
    </row>
    <row r="13" spans="1:32" ht="16.5" customHeight="1" x14ac:dyDescent="0.3">
      <c r="A13" s="60" t="s">
        <v>7</v>
      </c>
      <c r="B13" s="60"/>
      <c r="C13" s="35">
        <v>206</v>
      </c>
      <c r="D13" s="19">
        <v>255</v>
      </c>
      <c r="E13" s="19">
        <v>347</v>
      </c>
      <c r="F13" s="19">
        <v>597</v>
      </c>
      <c r="G13" s="19">
        <v>965</v>
      </c>
      <c r="H13" s="19">
        <v>1215</v>
      </c>
      <c r="I13" s="19">
        <v>1658</v>
      </c>
      <c r="J13" s="19">
        <v>2373</v>
      </c>
      <c r="K13" s="19">
        <v>2065</v>
      </c>
      <c r="L13" s="19">
        <v>2010</v>
      </c>
      <c r="M13" s="19">
        <v>1870</v>
      </c>
      <c r="N13" s="19">
        <v>2019</v>
      </c>
      <c r="O13" s="19">
        <v>2395</v>
      </c>
      <c r="P13" s="19">
        <v>3151</v>
      </c>
      <c r="Q13" s="19">
        <v>3239</v>
      </c>
      <c r="R13" s="19">
        <v>3739</v>
      </c>
      <c r="S13" s="19">
        <v>4453</v>
      </c>
      <c r="T13" s="4"/>
      <c r="U13" s="9"/>
      <c r="V13" s="9"/>
      <c r="W13" s="9"/>
      <c r="X13" s="9"/>
      <c r="Y13" s="9"/>
      <c r="Z13" s="9"/>
      <c r="AA13" s="9"/>
      <c r="AB13" s="9"/>
      <c r="AC13" s="6"/>
      <c r="AD13" s="6"/>
      <c r="AE13" s="7"/>
      <c r="AF13" s="7"/>
    </row>
    <row r="14" spans="1:32" ht="16.5" customHeight="1" x14ac:dyDescent="0.3">
      <c r="A14" s="60" t="s">
        <v>8</v>
      </c>
      <c r="B14" s="60"/>
      <c r="C14" s="35">
        <v>1554</v>
      </c>
      <c r="D14" s="19">
        <v>2256</v>
      </c>
      <c r="E14" s="19">
        <v>2711</v>
      </c>
      <c r="F14" s="19">
        <v>3459</v>
      </c>
      <c r="G14" s="19">
        <v>3214</v>
      </c>
      <c r="H14" s="19">
        <v>3499</v>
      </c>
      <c r="I14" s="19">
        <v>3623</v>
      </c>
      <c r="J14" s="19">
        <v>3709</v>
      </c>
      <c r="K14" s="19">
        <v>3589</v>
      </c>
      <c r="L14" s="19">
        <v>3738</v>
      </c>
      <c r="M14" s="19">
        <v>4197</v>
      </c>
      <c r="N14" s="19">
        <v>3510</v>
      </c>
      <c r="O14" s="19">
        <v>2878</v>
      </c>
      <c r="P14" s="19">
        <v>2678</v>
      </c>
      <c r="Q14" s="19">
        <v>2347</v>
      </c>
      <c r="R14" s="19">
        <v>2412</v>
      </c>
      <c r="S14" s="19">
        <v>2338</v>
      </c>
      <c r="T14" s="5"/>
      <c r="U14" s="5"/>
      <c r="V14" s="5"/>
      <c r="W14" s="5"/>
      <c r="X14" s="5"/>
      <c r="Y14" s="5"/>
      <c r="Z14" s="5"/>
      <c r="AA14" s="5"/>
      <c r="AB14" s="5"/>
      <c r="AC14" s="6"/>
      <c r="AD14" s="6"/>
      <c r="AE14" s="7"/>
      <c r="AF14" s="7"/>
    </row>
    <row r="15" spans="1:32" ht="16.5" customHeight="1" x14ac:dyDescent="0.3">
      <c r="A15" s="62" t="s">
        <v>20</v>
      </c>
      <c r="B15" s="60"/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2">
        <v>266</v>
      </c>
      <c r="N15" s="32">
        <v>299</v>
      </c>
      <c r="O15" s="32">
        <v>287</v>
      </c>
      <c r="P15" s="32">
        <v>290</v>
      </c>
      <c r="Q15" s="32">
        <v>329</v>
      </c>
      <c r="R15" s="32">
        <v>404</v>
      </c>
      <c r="S15" s="32">
        <v>418</v>
      </c>
      <c r="T15" s="5"/>
      <c r="U15" s="5"/>
      <c r="V15" s="5"/>
      <c r="W15" s="5"/>
      <c r="X15" s="5"/>
      <c r="Y15" s="5"/>
      <c r="Z15" s="5"/>
      <c r="AA15" s="5"/>
      <c r="AB15" s="5"/>
      <c r="AC15" s="6"/>
      <c r="AD15" s="6"/>
      <c r="AE15" s="7"/>
      <c r="AF15" s="7"/>
    </row>
    <row r="16" spans="1:32" ht="17.25" thickBot="1" x14ac:dyDescent="0.35">
      <c r="A16" s="61" t="s">
        <v>9</v>
      </c>
      <c r="B16" s="61"/>
      <c r="C16" s="36">
        <v>910</v>
      </c>
      <c r="D16" s="21">
        <v>1377</v>
      </c>
      <c r="E16" s="21">
        <v>1781</v>
      </c>
      <c r="F16" s="21">
        <v>1833</v>
      </c>
      <c r="G16" s="21">
        <v>1992</v>
      </c>
      <c r="H16" s="21">
        <v>1968</v>
      </c>
      <c r="I16" s="21">
        <v>1989</v>
      </c>
      <c r="J16" s="21">
        <v>2070</v>
      </c>
      <c r="K16" s="21">
        <v>1885</v>
      </c>
      <c r="L16" s="21">
        <v>2356</v>
      </c>
      <c r="M16" s="21">
        <v>2270</v>
      </c>
      <c r="N16" s="21">
        <v>2693</v>
      </c>
      <c r="O16" s="21">
        <v>2796</v>
      </c>
      <c r="P16" s="21">
        <v>2857</v>
      </c>
      <c r="Q16" s="21">
        <v>2893</v>
      </c>
      <c r="R16" s="21">
        <v>3099</v>
      </c>
      <c r="S16" s="21">
        <v>3065</v>
      </c>
      <c r="T16" s="5"/>
      <c r="U16" s="5"/>
      <c r="V16" s="5"/>
      <c r="W16" s="5"/>
      <c r="X16" s="5"/>
      <c r="Y16" s="5"/>
      <c r="Z16" s="5"/>
      <c r="AA16" s="5"/>
      <c r="AB16" s="5"/>
      <c r="AC16" s="6"/>
      <c r="AD16" s="6"/>
      <c r="AE16" s="7"/>
      <c r="AF16" s="7"/>
    </row>
    <row r="17" spans="1:32" x14ac:dyDescent="0.3">
      <c r="T17" s="5"/>
      <c r="U17" s="5"/>
      <c r="V17" s="5"/>
      <c r="W17" s="5"/>
      <c r="X17" s="5"/>
      <c r="Y17" s="5"/>
      <c r="Z17" s="5"/>
      <c r="AA17" s="5"/>
      <c r="AB17" s="5"/>
      <c r="AC17" s="6"/>
      <c r="AD17" s="6"/>
      <c r="AE17" s="8"/>
      <c r="AF17" s="8"/>
    </row>
    <row r="19" spans="1:32" x14ac:dyDescent="0.3">
      <c r="A19" s="58" t="s">
        <v>30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31"/>
      <c r="N19" s="48"/>
    </row>
    <row r="20" spans="1:32" x14ac:dyDescent="0.3">
      <c r="J20" s="11"/>
      <c r="L20" s="11"/>
      <c r="N20" s="11" t="s">
        <v>13</v>
      </c>
    </row>
    <row r="21" spans="1:32" ht="17.25" thickBot="1" x14ac:dyDescent="0.35">
      <c r="A21" s="63"/>
      <c r="B21" s="63"/>
      <c r="C21" s="12">
        <v>2007</v>
      </c>
      <c r="D21" s="12">
        <v>2008</v>
      </c>
      <c r="E21" s="13">
        <v>2009</v>
      </c>
      <c r="F21" s="13">
        <v>2010</v>
      </c>
      <c r="G21" s="13">
        <v>2011</v>
      </c>
      <c r="H21" s="14">
        <v>2012</v>
      </c>
      <c r="I21" s="14">
        <v>2013</v>
      </c>
      <c r="J21" s="14">
        <v>2014</v>
      </c>
      <c r="K21" s="14">
        <v>2015</v>
      </c>
      <c r="L21" s="14">
        <v>2016</v>
      </c>
      <c r="M21" s="14">
        <v>2017</v>
      </c>
      <c r="N21" s="14">
        <v>2018</v>
      </c>
      <c r="O21" s="14">
        <v>2019</v>
      </c>
      <c r="P21" s="14">
        <v>2020</v>
      </c>
      <c r="Q21" s="14">
        <v>2021</v>
      </c>
      <c r="R21" s="14">
        <v>2022</v>
      </c>
      <c r="S21" s="14">
        <v>2023</v>
      </c>
    </row>
    <row r="22" spans="1:32" x14ac:dyDescent="0.3">
      <c r="A22" s="59" t="s">
        <v>0</v>
      </c>
      <c r="B22" s="59"/>
      <c r="C22" s="34">
        <v>985</v>
      </c>
      <c r="D22" s="16">
        <v>1356</v>
      </c>
      <c r="E22" s="16">
        <v>1881</v>
      </c>
      <c r="F22" s="16">
        <v>2493</v>
      </c>
      <c r="G22" s="16">
        <v>3144</v>
      </c>
      <c r="H22" s="16">
        <v>3488</v>
      </c>
      <c r="I22" s="16">
        <v>3935</v>
      </c>
      <c r="J22" s="16">
        <v>4485</v>
      </c>
      <c r="K22" s="16">
        <v>4584</v>
      </c>
      <c r="L22" s="16">
        <f>L25+L26+L29+L30+L31+L32+L34</f>
        <v>4796</v>
      </c>
      <c r="M22" s="16">
        <v>4960</v>
      </c>
      <c r="N22" s="16">
        <f>SUM(N25:N26,N29:N34)</f>
        <v>5358</v>
      </c>
      <c r="O22" s="16">
        <f>SUM(O25:O26,O29:O34)</f>
        <v>5419</v>
      </c>
      <c r="P22" s="16">
        <f>SUM(P25:P26,P29:P34)</f>
        <v>5665</v>
      </c>
      <c r="Q22" s="16">
        <f>SUM(Q25:Q26,Q29:Q34)</f>
        <v>5581</v>
      </c>
      <c r="R22" s="16">
        <f>SUM(R25:R26,R29:R34)</f>
        <v>5869</v>
      </c>
      <c r="S22" s="16">
        <v>6567</v>
      </c>
    </row>
    <row r="23" spans="1:32" x14ac:dyDescent="0.3">
      <c r="A23" s="60" t="s">
        <v>14</v>
      </c>
      <c r="B23" s="30" t="s">
        <v>19</v>
      </c>
      <c r="C23" s="35">
        <v>0</v>
      </c>
      <c r="D23" s="35">
        <v>0</v>
      </c>
      <c r="E23" s="19">
        <v>1</v>
      </c>
      <c r="F23" s="19">
        <v>2</v>
      </c>
      <c r="G23" s="19">
        <v>3</v>
      </c>
      <c r="H23" s="19">
        <v>4</v>
      </c>
      <c r="I23" s="19">
        <v>2</v>
      </c>
      <c r="J23" s="19">
        <v>3</v>
      </c>
      <c r="K23" s="19">
        <v>1</v>
      </c>
      <c r="L23" s="19">
        <v>1</v>
      </c>
      <c r="M23" s="19">
        <v>2</v>
      </c>
      <c r="N23" s="19">
        <v>4</v>
      </c>
      <c r="O23" s="19">
        <v>5</v>
      </c>
      <c r="P23" s="19">
        <v>7</v>
      </c>
      <c r="Q23" s="19">
        <v>9</v>
      </c>
      <c r="R23" s="19">
        <v>8</v>
      </c>
      <c r="S23" s="19">
        <v>9</v>
      </c>
    </row>
    <row r="24" spans="1:32" x14ac:dyDescent="0.3">
      <c r="A24" s="60"/>
      <c r="B24" s="22" t="s">
        <v>1</v>
      </c>
      <c r="C24" s="35">
        <v>196</v>
      </c>
      <c r="D24" s="19">
        <v>242</v>
      </c>
      <c r="E24" s="19">
        <v>281</v>
      </c>
      <c r="F24" s="19">
        <v>356</v>
      </c>
      <c r="G24" s="19">
        <v>411</v>
      </c>
      <c r="H24" s="19">
        <v>432</v>
      </c>
      <c r="I24" s="19">
        <v>490</v>
      </c>
      <c r="J24" s="19">
        <v>541</v>
      </c>
      <c r="K24" s="19">
        <v>556</v>
      </c>
      <c r="L24" s="19">
        <v>571</v>
      </c>
      <c r="M24" s="19">
        <v>623</v>
      </c>
      <c r="N24" s="19">
        <v>680</v>
      </c>
      <c r="O24" s="19">
        <v>667</v>
      </c>
      <c r="P24" s="19">
        <v>656</v>
      </c>
      <c r="Q24" s="19">
        <v>641</v>
      </c>
      <c r="R24" s="19">
        <v>645</v>
      </c>
      <c r="S24" s="19">
        <v>648</v>
      </c>
    </row>
    <row r="25" spans="1:32" x14ac:dyDescent="0.3">
      <c r="A25" s="60"/>
      <c r="B25" s="22" t="s">
        <v>2</v>
      </c>
      <c r="C25" s="35">
        <v>196</v>
      </c>
      <c r="D25" s="19">
        <v>242</v>
      </c>
      <c r="E25" s="19">
        <v>282</v>
      </c>
      <c r="F25" s="19">
        <v>358</v>
      </c>
      <c r="G25" s="19">
        <v>414</v>
      </c>
      <c r="H25" s="19">
        <v>436</v>
      </c>
      <c r="I25" s="19">
        <v>492</v>
      </c>
      <c r="J25" s="19">
        <v>544</v>
      </c>
      <c r="K25" s="19">
        <v>557</v>
      </c>
      <c r="L25" s="19">
        <f>L23+L24</f>
        <v>572</v>
      </c>
      <c r="M25" s="19">
        <v>625</v>
      </c>
      <c r="N25" s="19">
        <v>684</v>
      </c>
      <c r="O25" s="19">
        <v>672</v>
      </c>
      <c r="P25" s="19">
        <v>663</v>
      </c>
      <c r="Q25" s="19">
        <v>650</v>
      </c>
      <c r="R25" s="19">
        <v>653</v>
      </c>
      <c r="S25" s="19">
        <v>657</v>
      </c>
    </row>
    <row r="26" spans="1:32" x14ac:dyDescent="0.3">
      <c r="A26" s="60" t="s">
        <v>3</v>
      </c>
      <c r="B26" s="60"/>
      <c r="C26" s="35">
        <v>177</v>
      </c>
      <c r="D26" s="19">
        <v>242</v>
      </c>
      <c r="E26" s="19">
        <v>396</v>
      </c>
      <c r="F26" s="19">
        <v>532</v>
      </c>
      <c r="G26" s="19">
        <v>694</v>
      </c>
      <c r="H26" s="19">
        <v>827</v>
      </c>
      <c r="I26" s="19">
        <v>906</v>
      </c>
      <c r="J26" s="19">
        <v>1008</v>
      </c>
      <c r="K26" s="19">
        <v>1083</v>
      </c>
      <c r="L26" s="19">
        <v>1125</v>
      </c>
      <c r="M26" s="19">
        <v>1178</v>
      </c>
      <c r="N26" s="19">
        <v>1270</v>
      </c>
      <c r="O26" s="19">
        <v>1278</v>
      </c>
      <c r="P26" s="19">
        <v>1313</v>
      </c>
      <c r="Q26" s="19">
        <v>1317</v>
      </c>
      <c r="R26" s="19">
        <v>1444</v>
      </c>
      <c r="S26" s="19">
        <v>1645</v>
      </c>
    </row>
    <row r="27" spans="1:32" x14ac:dyDescent="0.3">
      <c r="A27" s="60" t="s">
        <v>15</v>
      </c>
      <c r="B27" s="22" t="s">
        <v>4</v>
      </c>
      <c r="C27" s="35">
        <v>157</v>
      </c>
      <c r="D27" s="19">
        <v>175</v>
      </c>
      <c r="E27" s="19">
        <v>241</v>
      </c>
      <c r="F27" s="19">
        <v>288</v>
      </c>
      <c r="G27" s="19">
        <v>350</v>
      </c>
      <c r="H27" s="19">
        <v>391</v>
      </c>
      <c r="I27" s="19">
        <v>419</v>
      </c>
      <c r="J27" s="19">
        <v>440</v>
      </c>
      <c r="K27" s="19">
        <v>462</v>
      </c>
      <c r="L27" s="19">
        <v>478</v>
      </c>
      <c r="M27" s="19">
        <v>500</v>
      </c>
      <c r="N27" s="19">
        <v>492</v>
      </c>
      <c r="O27" s="19">
        <v>488</v>
      </c>
      <c r="P27" s="19">
        <v>477</v>
      </c>
      <c r="Q27" s="19">
        <v>442</v>
      </c>
      <c r="R27" s="19">
        <v>438</v>
      </c>
      <c r="S27" s="19">
        <v>456</v>
      </c>
    </row>
    <row r="28" spans="1:32" x14ac:dyDescent="0.3">
      <c r="A28" s="60"/>
      <c r="B28" s="22" t="s">
        <v>5</v>
      </c>
      <c r="C28" s="35">
        <v>13</v>
      </c>
      <c r="D28" s="19">
        <v>21</v>
      </c>
      <c r="E28" s="19">
        <v>21</v>
      </c>
      <c r="F28" s="19">
        <v>24</v>
      </c>
      <c r="G28" s="19">
        <v>28</v>
      </c>
      <c r="H28" s="19">
        <v>33</v>
      </c>
      <c r="I28" s="19">
        <v>35</v>
      </c>
      <c r="J28" s="19">
        <v>41</v>
      </c>
      <c r="K28" s="19">
        <v>52</v>
      </c>
      <c r="L28" s="19">
        <v>44</v>
      </c>
      <c r="M28" s="19">
        <v>41</v>
      </c>
      <c r="N28" s="19">
        <v>38</v>
      </c>
      <c r="O28" s="19">
        <v>45</v>
      </c>
      <c r="P28" s="19">
        <v>43</v>
      </c>
      <c r="Q28" s="19">
        <v>42</v>
      </c>
      <c r="R28" s="19">
        <v>40</v>
      </c>
      <c r="S28" s="19">
        <v>41</v>
      </c>
    </row>
    <row r="29" spans="1:32" x14ac:dyDescent="0.3">
      <c r="A29" s="60"/>
      <c r="B29" s="22" t="s">
        <v>2</v>
      </c>
      <c r="C29" s="35">
        <v>170</v>
      </c>
      <c r="D29" s="19">
        <v>196</v>
      </c>
      <c r="E29" s="19">
        <v>262</v>
      </c>
      <c r="F29" s="19">
        <v>312</v>
      </c>
      <c r="G29" s="19">
        <v>378</v>
      </c>
      <c r="H29" s="19">
        <v>424</v>
      </c>
      <c r="I29" s="19">
        <v>454</v>
      </c>
      <c r="J29" s="19">
        <v>481</v>
      </c>
      <c r="K29" s="19">
        <v>514</v>
      </c>
      <c r="L29" s="19">
        <f>L27+L28</f>
        <v>522</v>
      </c>
      <c r="M29" s="19">
        <v>541</v>
      </c>
      <c r="N29" s="19">
        <v>530</v>
      </c>
      <c r="O29" s="19">
        <v>533</v>
      </c>
      <c r="P29" s="19">
        <v>520</v>
      </c>
      <c r="Q29" s="19">
        <v>484</v>
      </c>
      <c r="R29" s="19">
        <v>478</v>
      </c>
      <c r="S29" s="19">
        <v>497</v>
      </c>
    </row>
    <row r="30" spans="1:32" x14ac:dyDescent="0.3">
      <c r="A30" s="60" t="s">
        <v>6</v>
      </c>
      <c r="B30" s="60"/>
      <c r="C30" s="35">
        <v>40</v>
      </c>
      <c r="D30" s="19">
        <v>71</v>
      </c>
      <c r="E30" s="19">
        <v>150</v>
      </c>
      <c r="F30" s="19">
        <v>271</v>
      </c>
      <c r="G30" s="19">
        <v>350</v>
      </c>
      <c r="H30" s="19">
        <v>402</v>
      </c>
      <c r="I30" s="19">
        <v>455</v>
      </c>
      <c r="J30" s="19">
        <v>501</v>
      </c>
      <c r="K30" s="19">
        <v>509</v>
      </c>
      <c r="L30" s="19">
        <v>524</v>
      </c>
      <c r="M30" s="19">
        <v>509</v>
      </c>
      <c r="N30" s="19">
        <v>507</v>
      </c>
      <c r="O30" s="19">
        <v>499</v>
      </c>
      <c r="P30" s="19">
        <v>490</v>
      </c>
      <c r="Q30" s="19">
        <v>464</v>
      </c>
      <c r="R30" s="19">
        <v>440</v>
      </c>
      <c r="S30" s="19">
        <v>466</v>
      </c>
    </row>
    <row r="31" spans="1:32" ht="16.5" customHeight="1" x14ac:dyDescent="0.3">
      <c r="A31" s="60" t="s">
        <v>7</v>
      </c>
      <c r="B31" s="60"/>
      <c r="C31" s="35">
        <v>22</v>
      </c>
      <c r="D31" s="19">
        <v>32</v>
      </c>
      <c r="E31" s="19">
        <v>49</v>
      </c>
      <c r="F31" s="19">
        <v>119</v>
      </c>
      <c r="G31" s="19">
        <v>263</v>
      </c>
      <c r="H31" s="19">
        <v>352</v>
      </c>
      <c r="I31" s="19">
        <v>493</v>
      </c>
      <c r="J31" s="19">
        <v>745</v>
      </c>
      <c r="K31" s="19">
        <v>713</v>
      </c>
      <c r="L31" s="19">
        <v>685</v>
      </c>
      <c r="M31" s="19">
        <v>629</v>
      </c>
      <c r="N31" s="19">
        <v>668</v>
      </c>
      <c r="O31" s="19">
        <v>751</v>
      </c>
      <c r="P31" s="19">
        <v>934</v>
      </c>
      <c r="Q31" s="19">
        <v>966</v>
      </c>
      <c r="R31" s="19">
        <v>1105</v>
      </c>
      <c r="S31" s="19">
        <v>1488</v>
      </c>
    </row>
    <row r="32" spans="1:32" x14ac:dyDescent="0.3">
      <c r="A32" s="60" t="s">
        <v>8</v>
      </c>
      <c r="B32" s="60"/>
      <c r="C32" s="35">
        <v>160</v>
      </c>
      <c r="D32" s="19">
        <v>219</v>
      </c>
      <c r="E32" s="19">
        <v>337</v>
      </c>
      <c r="F32" s="19">
        <v>454</v>
      </c>
      <c r="G32" s="19">
        <v>540</v>
      </c>
      <c r="H32" s="19">
        <v>539</v>
      </c>
      <c r="I32" s="19">
        <v>600</v>
      </c>
      <c r="J32" s="19">
        <v>621</v>
      </c>
      <c r="K32" s="19">
        <v>639</v>
      </c>
      <c r="L32" s="19">
        <v>654</v>
      </c>
      <c r="M32" s="19">
        <v>660</v>
      </c>
      <c r="N32" s="19">
        <v>678</v>
      </c>
      <c r="O32" s="19">
        <v>656</v>
      </c>
      <c r="P32" s="19">
        <v>658</v>
      </c>
      <c r="Q32" s="19">
        <v>593</v>
      </c>
      <c r="R32" s="19">
        <v>615</v>
      </c>
      <c r="S32" s="19">
        <v>638</v>
      </c>
    </row>
    <row r="33" spans="1:22" x14ac:dyDescent="0.3">
      <c r="A33" s="62" t="s">
        <v>20</v>
      </c>
      <c r="B33" s="60"/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2">
        <v>131</v>
      </c>
      <c r="N33" s="32">
        <v>162</v>
      </c>
      <c r="O33" s="32">
        <v>166</v>
      </c>
      <c r="P33" s="32">
        <v>176</v>
      </c>
      <c r="Q33" s="32">
        <v>194</v>
      </c>
      <c r="R33" s="32">
        <v>208</v>
      </c>
      <c r="S33" s="32">
        <v>229</v>
      </c>
    </row>
    <row r="34" spans="1:22" ht="17.25" thickBot="1" x14ac:dyDescent="0.35">
      <c r="A34" s="61" t="s">
        <v>9</v>
      </c>
      <c r="B34" s="61"/>
      <c r="C34" s="36">
        <v>220</v>
      </c>
      <c r="D34" s="21">
        <v>354</v>
      </c>
      <c r="E34" s="21">
        <v>405</v>
      </c>
      <c r="F34" s="21">
        <v>447</v>
      </c>
      <c r="G34" s="21">
        <v>505</v>
      </c>
      <c r="H34" s="21">
        <v>508</v>
      </c>
      <c r="I34" s="21">
        <v>535</v>
      </c>
      <c r="J34" s="21">
        <v>585</v>
      </c>
      <c r="K34" s="21">
        <v>569</v>
      </c>
      <c r="L34" s="21">
        <v>714</v>
      </c>
      <c r="M34" s="21">
        <v>687</v>
      </c>
      <c r="N34" s="21">
        <v>859</v>
      </c>
      <c r="O34" s="21">
        <v>864</v>
      </c>
      <c r="P34" s="21">
        <v>911</v>
      </c>
      <c r="Q34" s="21">
        <v>913</v>
      </c>
      <c r="R34" s="21">
        <v>926</v>
      </c>
      <c r="S34" s="21">
        <v>947</v>
      </c>
      <c r="V34"/>
    </row>
    <row r="37" spans="1:22" x14ac:dyDescent="0.3">
      <c r="A37" s="58" t="s">
        <v>31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31"/>
      <c r="N37" s="48"/>
    </row>
    <row r="38" spans="1:22" x14ac:dyDescent="0.3">
      <c r="J38" s="11"/>
      <c r="L38" s="11"/>
      <c r="N38" s="11" t="s">
        <v>18</v>
      </c>
    </row>
    <row r="39" spans="1:22" ht="17.25" customHeight="1" thickBot="1" x14ac:dyDescent="0.35">
      <c r="A39" s="63"/>
      <c r="B39" s="63"/>
      <c r="C39" s="12">
        <v>2007</v>
      </c>
      <c r="D39" s="12">
        <v>2008</v>
      </c>
      <c r="E39" s="13">
        <v>2009</v>
      </c>
      <c r="F39" s="13">
        <v>2010</v>
      </c>
      <c r="G39" s="13">
        <v>2011</v>
      </c>
      <c r="H39" s="14">
        <v>2012</v>
      </c>
      <c r="I39" s="14">
        <v>2013</v>
      </c>
      <c r="J39" s="14">
        <v>2014</v>
      </c>
      <c r="K39" s="14">
        <v>2015</v>
      </c>
      <c r="L39" s="14">
        <v>2016</v>
      </c>
      <c r="M39" s="14">
        <v>2017</v>
      </c>
      <c r="N39" s="14">
        <v>2018</v>
      </c>
      <c r="O39" s="14">
        <v>2019</v>
      </c>
      <c r="P39" s="14">
        <v>2020</v>
      </c>
      <c r="Q39" s="14">
        <v>2021</v>
      </c>
      <c r="R39" s="14">
        <v>2022</v>
      </c>
      <c r="S39" s="14">
        <v>2023</v>
      </c>
    </row>
    <row r="40" spans="1:22" ht="16.5" customHeight="1" x14ac:dyDescent="0.3">
      <c r="A40" s="59" t="s">
        <v>0</v>
      </c>
      <c r="B40" s="59"/>
      <c r="C40" s="25">
        <f>C22/C4*100</f>
        <v>13.654006099251456</v>
      </c>
      <c r="D40" s="25">
        <f t="shared" ref="D40:J40" si="0">D22/D4*100</f>
        <v>13.497909615767471</v>
      </c>
      <c r="E40" s="25">
        <f t="shared" si="0"/>
        <v>14.611978559776276</v>
      </c>
      <c r="F40" s="25">
        <f t="shared" si="0"/>
        <v>16.093215415402494</v>
      </c>
      <c r="G40" s="25">
        <f t="shared" si="0"/>
        <v>18.774632748118954</v>
      </c>
      <c r="H40" s="25">
        <f t="shared" si="0"/>
        <v>19.499105545617173</v>
      </c>
      <c r="I40" s="25">
        <f t="shared" si="0"/>
        <v>21.413800609490639</v>
      </c>
      <c r="J40" s="25">
        <f t="shared" si="0"/>
        <v>22.89900949657919</v>
      </c>
      <c r="K40" s="25">
        <f t="shared" ref="K40:L40" si="1">K22/K4*100</f>
        <v>24.340253809801943</v>
      </c>
      <c r="L40" s="25">
        <f t="shared" si="1"/>
        <v>24.170950509021267</v>
      </c>
      <c r="M40" s="25">
        <f t="shared" ref="M40:N40" si="2">M22/M4*100</f>
        <v>25.078369905956109</v>
      </c>
      <c r="N40" s="25">
        <f t="shared" si="2"/>
        <v>26.488036385208623</v>
      </c>
      <c r="O40" s="25">
        <f t="shared" ref="O40:P40" si="3">O22/O4*100</f>
        <v>27.407444871535503</v>
      </c>
      <c r="P40" s="25">
        <f t="shared" si="3"/>
        <v>27.383023975251351</v>
      </c>
      <c r="Q40" s="25">
        <f t="shared" ref="Q40:R40" si="4">Q22/Q4*100</f>
        <v>28.193988380904266</v>
      </c>
      <c r="R40" s="25">
        <f t="shared" si="4"/>
        <v>26.973986579648862</v>
      </c>
      <c r="S40" s="25">
        <f t="shared" ref="S40" si="5">S22/S4*100</f>
        <v>29.627791563275434</v>
      </c>
    </row>
    <row r="41" spans="1:22" ht="16.5" customHeight="1" x14ac:dyDescent="0.3">
      <c r="A41" s="60" t="s">
        <v>11</v>
      </c>
      <c r="B41" s="22" t="s">
        <v>21</v>
      </c>
      <c r="C41" s="37">
        <f t="shared" ref="C41:J41" si="6">C23/C5*100</f>
        <v>0</v>
      </c>
      <c r="D41" s="27">
        <f t="shared" si="6"/>
        <v>0</v>
      </c>
      <c r="E41" s="27">
        <f t="shared" si="6"/>
        <v>3.125</v>
      </c>
      <c r="F41" s="27">
        <f t="shared" si="6"/>
        <v>7.1428571428571423</v>
      </c>
      <c r="G41" s="27">
        <f t="shared" si="6"/>
        <v>10.344827586206897</v>
      </c>
      <c r="H41" s="27">
        <f t="shared" si="6"/>
        <v>14.814814814814813</v>
      </c>
      <c r="I41" s="27">
        <f t="shared" si="6"/>
        <v>10</v>
      </c>
      <c r="J41" s="27">
        <f t="shared" si="6"/>
        <v>15</v>
      </c>
      <c r="K41" s="27">
        <f t="shared" ref="K41:L41" si="7">K23/K5*100</f>
        <v>5.8823529411764701</v>
      </c>
      <c r="L41" s="27">
        <f t="shared" si="7"/>
        <v>6.666666666666667</v>
      </c>
      <c r="M41" s="27">
        <f t="shared" ref="M41:N41" si="8">M23/M5*100</f>
        <v>16.666666666666664</v>
      </c>
      <c r="N41" s="27">
        <f t="shared" si="8"/>
        <v>26.666666666666668</v>
      </c>
      <c r="O41" s="27">
        <f t="shared" ref="O41:P41" si="9">O23/O5*100</f>
        <v>26.315789473684209</v>
      </c>
      <c r="P41" s="27">
        <f t="shared" si="9"/>
        <v>33.333333333333329</v>
      </c>
      <c r="Q41" s="27">
        <f t="shared" ref="Q41:R41" si="10">Q23/Q5*100</f>
        <v>36</v>
      </c>
      <c r="R41" s="27">
        <f t="shared" si="10"/>
        <v>36.363636363636367</v>
      </c>
      <c r="S41" s="27">
        <f t="shared" ref="S41" si="11">S23/S5*100</f>
        <v>36</v>
      </c>
    </row>
    <row r="42" spans="1:22" x14ac:dyDescent="0.3">
      <c r="A42" s="60"/>
      <c r="B42" s="22" t="s">
        <v>1</v>
      </c>
      <c r="C42" s="37">
        <f t="shared" ref="C42:J42" si="12">C24/C6*100</f>
        <v>15.567911040508339</v>
      </c>
      <c r="D42" s="27">
        <f t="shared" si="12"/>
        <v>15.889691398555483</v>
      </c>
      <c r="E42" s="27">
        <f t="shared" si="12"/>
        <v>16.356228172293363</v>
      </c>
      <c r="F42" s="27">
        <f t="shared" si="12"/>
        <v>19.977553310886645</v>
      </c>
      <c r="G42" s="27">
        <f t="shared" si="12"/>
        <v>22.240259740259742</v>
      </c>
      <c r="H42" s="27">
        <f t="shared" si="12"/>
        <v>22.966507177033492</v>
      </c>
      <c r="I42" s="27">
        <f t="shared" si="12"/>
        <v>24.734982332155479</v>
      </c>
      <c r="J42" s="27">
        <f t="shared" si="12"/>
        <v>27.517802644964394</v>
      </c>
      <c r="K42" s="27">
        <f t="shared" ref="K42:L42" si="13">K24/K6*100</f>
        <v>28.454452405322417</v>
      </c>
      <c r="L42" s="27">
        <f t="shared" si="13"/>
        <v>28.79475542107917</v>
      </c>
      <c r="M42" s="27">
        <f t="shared" ref="M42:N42" si="14">M24/M6*100</f>
        <v>29.980750721847933</v>
      </c>
      <c r="N42" s="27">
        <f t="shared" si="14"/>
        <v>32.105760151085931</v>
      </c>
      <c r="O42" s="27">
        <f t="shared" ref="O42:P42" si="15">O24/O6*100</f>
        <v>31.7770366841353</v>
      </c>
      <c r="P42" s="27">
        <f t="shared" si="15"/>
        <v>31.629701060752168</v>
      </c>
      <c r="Q42" s="27">
        <f t="shared" ref="Q42:R42" si="16">Q24/Q6*100</f>
        <v>31.764122893954411</v>
      </c>
      <c r="R42" s="27">
        <f t="shared" si="16"/>
        <v>32.924961715160791</v>
      </c>
      <c r="S42" s="27">
        <f t="shared" ref="S42" si="17">S24/S6*100</f>
        <v>33.027522935779821</v>
      </c>
    </row>
    <row r="43" spans="1:22" x14ac:dyDescent="0.3">
      <c r="A43" s="60"/>
      <c r="B43" s="22" t="s">
        <v>2</v>
      </c>
      <c r="C43" s="37">
        <f t="shared" ref="C43:J43" si="18">C25/C7*100</f>
        <v>15.348472983555208</v>
      </c>
      <c r="D43" s="27">
        <f t="shared" si="18"/>
        <v>15.423836838750796</v>
      </c>
      <c r="E43" s="27">
        <f t="shared" si="18"/>
        <v>16.114285714285714</v>
      </c>
      <c r="F43" s="27">
        <f t="shared" si="18"/>
        <v>19.77900552486188</v>
      </c>
      <c r="G43" s="27">
        <f t="shared" si="18"/>
        <v>22.056473095364947</v>
      </c>
      <c r="H43" s="27">
        <f t="shared" si="18"/>
        <v>22.851153039832283</v>
      </c>
      <c r="I43" s="27">
        <f t="shared" si="18"/>
        <v>24.587706146926536</v>
      </c>
      <c r="J43" s="27">
        <f t="shared" si="18"/>
        <v>27.391742195367573</v>
      </c>
      <c r="K43" s="27">
        <f t="shared" ref="K43:L43" si="19">K25/K7*100</f>
        <v>28.259766615930999</v>
      </c>
      <c r="L43" s="27">
        <f t="shared" si="19"/>
        <v>28.628628628628626</v>
      </c>
      <c r="M43" s="27">
        <f t="shared" ref="M43:N43" si="20">M25/M7*100</f>
        <v>29.904306220095695</v>
      </c>
      <c r="N43" s="27">
        <f t="shared" si="20"/>
        <v>32.067510548523209</v>
      </c>
      <c r="O43" s="27">
        <f t="shared" ref="O43:P43" si="21">O25/O7*100</f>
        <v>31.728045325779036</v>
      </c>
      <c r="P43" s="27">
        <f t="shared" si="21"/>
        <v>31.646778042959429</v>
      </c>
      <c r="Q43" s="27">
        <f t="shared" ref="Q43:R43" si="22">Q25/Q7*100</f>
        <v>31.815956926089083</v>
      </c>
      <c r="R43" s="27">
        <f t="shared" si="22"/>
        <v>32.963149924280664</v>
      </c>
      <c r="S43" s="27">
        <f t="shared" ref="S43" si="23">S25/S7*100</f>
        <v>33.064921992954204</v>
      </c>
    </row>
    <row r="44" spans="1:22" x14ac:dyDescent="0.3">
      <c r="A44" s="60" t="s">
        <v>3</v>
      </c>
      <c r="B44" s="60"/>
      <c r="C44" s="37">
        <f t="shared" ref="C44:J44" si="24">C26/C8*100</f>
        <v>7.3080099091659783</v>
      </c>
      <c r="D44" s="27">
        <f t="shared" si="24"/>
        <v>7.0863836017569541</v>
      </c>
      <c r="E44" s="27">
        <f t="shared" si="24"/>
        <v>8.7320837927232642</v>
      </c>
      <c r="F44" s="27">
        <f t="shared" si="24"/>
        <v>9.7382390627860147</v>
      </c>
      <c r="G44" s="27">
        <f t="shared" si="24"/>
        <v>11.358428805237315</v>
      </c>
      <c r="H44" s="27">
        <f t="shared" si="24"/>
        <v>12.748574071219362</v>
      </c>
      <c r="I44" s="27">
        <f t="shared" si="24"/>
        <v>15.089940039973351</v>
      </c>
      <c r="J44" s="27">
        <f t="shared" si="24"/>
        <v>16.268560361523562</v>
      </c>
      <c r="K44" s="27">
        <f t="shared" ref="K44:L44" si="25">K26/K8*100</f>
        <v>18.443460490463217</v>
      </c>
      <c r="L44" s="27">
        <f t="shared" si="25"/>
        <v>17.323683400061597</v>
      </c>
      <c r="M44" s="27">
        <f t="shared" ref="M44:N44" si="26">M26/M8*100</f>
        <v>20.010191948360795</v>
      </c>
      <c r="N44" s="27">
        <f t="shared" si="26"/>
        <v>19.905956112852667</v>
      </c>
      <c r="O44" s="27">
        <f t="shared" ref="O44:P44" si="27">O26/O8*100</f>
        <v>21.127459084146139</v>
      </c>
      <c r="P44" s="27">
        <f t="shared" si="27"/>
        <v>20.299938157081016</v>
      </c>
      <c r="Q44" s="27">
        <f t="shared" ref="Q44:R44" si="28">Q26/Q8*100</f>
        <v>21.625615763546797</v>
      </c>
      <c r="R44" s="27">
        <f t="shared" si="28"/>
        <v>19.681068556630777</v>
      </c>
      <c r="S44" s="27">
        <f t="shared" ref="S44" si="29">S26/S8*100</f>
        <v>23.182074408117249</v>
      </c>
    </row>
    <row r="45" spans="1:22" x14ac:dyDescent="0.3">
      <c r="A45" s="60" t="s">
        <v>12</v>
      </c>
      <c r="B45" s="22" t="s">
        <v>4</v>
      </c>
      <c r="C45" s="37">
        <f t="shared" ref="C45:J45" si="30">C27/C9*100</f>
        <v>36.596736596736598</v>
      </c>
      <c r="D45" s="27">
        <f t="shared" si="30"/>
        <v>33.980582524271846</v>
      </c>
      <c r="E45" s="27">
        <f t="shared" si="30"/>
        <v>31.836195508586524</v>
      </c>
      <c r="F45" s="27">
        <f t="shared" si="30"/>
        <v>31.4410480349345</v>
      </c>
      <c r="G45" s="27">
        <f t="shared" si="30"/>
        <v>34.584980237154149</v>
      </c>
      <c r="H45" s="27">
        <f t="shared" si="30"/>
        <v>34.388742304309588</v>
      </c>
      <c r="I45" s="27">
        <f t="shared" si="30"/>
        <v>33.654618473895582</v>
      </c>
      <c r="J45" s="27">
        <f t="shared" si="30"/>
        <v>33.562166285278408</v>
      </c>
      <c r="K45" s="27">
        <f t="shared" ref="K45:L45" si="31">K27/K9*100</f>
        <v>32.8125</v>
      </c>
      <c r="L45" s="27">
        <f t="shared" si="31"/>
        <v>30.958549222797927</v>
      </c>
      <c r="M45" s="27">
        <f t="shared" ref="M45:N45" si="32">M27/M9*100</f>
        <v>31.347962382445143</v>
      </c>
      <c r="N45" s="27">
        <f t="shared" si="32"/>
        <v>30.147058823529409</v>
      </c>
      <c r="O45" s="27">
        <f t="shared" ref="O45:P45" si="33">O27/O9*100</f>
        <v>29.665653495440729</v>
      </c>
      <c r="P45" s="27">
        <f t="shared" si="33"/>
        <v>29.905956112852667</v>
      </c>
      <c r="Q45" s="27">
        <f t="shared" ref="Q45:R45" si="34">Q27/Q9*100</f>
        <v>30.170648464163826</v>
      </c>
      <c r="R45" s="27">
        <f t="shared" si="34"/>
        <v>30.248618784530386</v>
      </c>
      <c r="S45" s="27">
        <f t="shared" ref="S45" si="35">S27/S9*100</f>
        <v>30.460921843687377</v>
      </c>
    </row>
    <row r="46" spans="1:22" x14ac:dyDescent="0.3">
      <c r="A46" s="60"/>
      <c r="B46" s="22" t="s">
        <v>5</v>
      </c>
      <c r="C46" s="37">
        <f t="shared" ref="C46:J46" si="36">C28/C10*100</f>
        <v>15.66265060240964</v>
      </c>
      <c r="D46" s="27">
        <f t="shared" si="36"/>
        <v>16.535433070866144</v>
      </c>
      <c r="E46" s="27">
        <f t="shared" si="36"/>
        <v>13.043478260869565</v>
      </c>
      <c r="F46" s="27">
        <f t="shared" si="36"/>
        <v>8.5714285714285712</v>
      </c>
      <c r="G46" s="27">
        <f t="shared" si="36"/>
        <v>9.8245614035087723</v>
      </c>
      <c r="H46" s="27">
        <f t="shared" si="36"/>
        <v>11.418685121107266</v>
      </c>
      <c r="I46" s="27">
        <f t="shared" si="36"/>
        <v>8.3333333333333321</v>
      </c>
      <c r="J46" s="27">
        <f t="shared" si="36"/>
        <v>9.1314031180400885</v>
      </c>
      <c r="K46" s="27">
        <f t="shared" ref="K46:L46" si="37">K28/K10*100</f>
        <v>9.3862815884476536</v>
      </c>
      <c r="L46" s="27">
        <f t="shared" si="37"/>
        <v>19.730941704035875</v>
      </c>
      <c r="M46" s="27">
        <f t="shared" ref="M46:N46" si="38">M28/M10*100</f>
        <v>20.707070707070706</v>
      </c>
      <c r="N46" s="27">
        <f t="shared" si="38"/>
        <v>19.895287958115183</v>
      </c>
      <c r="O46" s="27">
        <f t="shared" ref="O46:P46" si="39">O28/O10*100</f>
        <v>24.324324324324326</v>
      </c>
      <c r="P46" s="27">
        <f t="shared" si="39"/>
        <v>21.5</v>
      </c>
      <c r="Q46" s="27">
        <f t="shared" ref="Q46:R46" si="40">Q28/Q10*100</f>
        <v>25.609756097560975</v>
      </c>
      <c r="R46" s="27">
        <f t="shared" si="40"/>
        <v>22.727272727272727</v>
      </c>
      <c r="S46" s="27">
        <f t="shared" ref="S46" si="41">S28/S10*100</f>
        <v>26.973684210526315</v>
      </c>
    </row>
    <row r="47" spans="1:22" x14ac:dyDescent="0.3">
      <c r="A47" s="60"/>
      <c r="B47" s="22" t="s">
        <v>2</v>
      </c>
      <c r="C47" s="37">
        <f t="shared" ref="C47:J47" si="42">C29/C11*100</f>
        <v>33.203125</v>
      </c>
      <c r="D47" s="27">
        <f t="shared" si="42"/>
        <v>30.529595015576323</v>
      </c>
      <c r="E47" s="27">
        <f t="shared" si="42"/>
        <v>28.540305010893245</v>
      </c>
      <c r="F47" s="27">
        <f t="shared" si="42"/>
        <v>26.086956521739129</v>
      </c>
      <c r="G47" s="27">
        <f t="shared" si="42"/>
        <v>29.144178874325366</v>
      </c>
      <c r="H47" s="27">
        <f t="shared" si="42"/>
        <v>29.733520336605888</v>
      </c>
      <c r="I47" s="27">
        <f t="shared" si="42"/>
        <v>27.267267267267272</v>
      </c>
      <c r="J47" s="27">
        <f t="shared" si="42"/>
        <v>27.329545454545457</v>
      </c>
      <c r="K47" s="27">
        <f t="shared" ref="K47:L47" si="43">K29/K11*100</f>
        <v>26.197757390417941</v>
      </c>
      <c r="L47" s="27">
        <f t="shared" si="43"/>
        <v>29.541595925297116</v>
      </c>
      <c r="M47" s="27">
        <f t="shared" ref="M47:N47" si="44">M29/M11*100</f>
        <v>30.172894590072502</v>
      </c>
      <c r="N47" s="27">
        <f t="shared" si="44"/>
        <v>29.072956664838181</v>
      </c>
      <c r="O47" s="27">
        <f t="shared" ref="O47:P47" si="45">O29/O11*100</f>
        <v>29.125683060109292</v>
      </c>
      <c r="P47" s="27">
        <f t="shared" si="45"/>
        <v>28.969359331476323</v>
      </c>
      <c r="Q47" s="27">
        <f t="shared" ref="Q47:R47" si="46">Q29/Q11*100</f>
        <v>29.711479435236342</v>
      </c>
      <c r="R47" s="27">
        <f t="shared" si="46"/>
        <v>29.433497536945811</v>
      </c>
      <c r="S47" s="27">
        <f t="shared" ref="S47" si="47">S29/S11*100</f>
        <v>30.139478471801091</v>
      </c>
    </row>
    <row r="48" spans="1:22" x14ac:dyDescent="0.3">
      <c r="A48" s="60" t="s">
        <v>6</v>
      </c>
      <c r="B48" s="60"/>
      <c r="C48" s="37">
        <f t="shared" ref="C48:J48" si="48">C30/C12*100</f>
        <v>12.012012012012011</v>
      </c>
      <c r="D48" s="27">
        <f t="shared" si="48"/>
        <v>13.345864661654137</v>
      </c>
      <c r="E48" s="27">
        <f t="shared" si="48"/>
        <v>18.050541516245488</v>
      </c>
      <c r="F48" s="27">
        <f t="shared" si="48"/>
        <v>23.918799646954987</v>
      </c>
      <c r="G48" s="27">
        <f t="shared" si="48"/>
        <v>27.11076684740511</v>
      </c>
      <c r="H48" s="27">
        <f t="shared" si="48"/>
        <v>29.025270758122744</v>
      </c>
      <c r="I48" s="27">
        <f t="shared" si="48"/>
        <v>31.685236768802227</v>
      </c>
      <c r="J48" s="27">
        <f t="shared" si="48"/>
        <v>33.579088471849865</v>
      </c>
      <c r="K48" s="27">
        <f t="shared" ref="K48:L48" si="49">K30/K12*100</f>
        <v>34.184016118200134</v>
      </c>
      <c r="L48" s="27">
        <f t="shared" si="49"/>
        <v>35.429344151453684</v>
      </c>
      <c r="M48" s="27">
        <f t="shared" ref="M48:N48" si="50">M30/M12*100</f>
        <v>36.227758007117437</v>
      </c>
      <c r="N48" s="27">
        <f t="shared" si="50"/>
        <v>36.980306345733041</v>
      </c>
      <c r="O48" s="27">
        <f t="shared" ref="O48:P48" si="51">O30/O12*100</f>
        <v>35.165609584214238</v>
      </c>
      <c r="P48" s="27">
        <f t="shared" si="51"/>
        <v>36.189069423929098</v>
      </c>
      <c r="Q48" s="27">
        <f t="shared" ref="Q48:R48" si="52">Q30/Q12*100</f>
        <v>37.877551020408163</v>
      </c>
      <c r="R48" s="27">
        <f t="shared" si="52"/>
        <v>37.865748709122201</v>
      </c>
      <c r="S48" s="27">
        <f t="shared" ref="S48" si="53">S30/S12*100</f>
        <v>40.207075064710956</v>
      </c>
    </row>
    <row r="49" spans="1:19" x14ac:dyDescent="0.3">
      <c r="A49" s="60" t="s">
        <v>7</v>
      </c>
      <c r="B49" s="60"/>
      <c r="C49" s="37">
        <f t="shared" ref="C49:J49" si="54">C31/C13*100</f>
        <v>10.679611650485436</v>
      </c>
      <c r="D49" s="27">
        <f t="shared" si="54"/>
        <v>12.549019607843137</v>
      </c>
      <c r="E49" s="27">
        <f t="shared" si="54"/>
        <v>14.121037463976945</v>
      </c>
      <c r="F49" s="27">
        <f t="shared" si="54"/>
        <v>19.932998324958124</v>
      </c>
      <c r="G49" s="27">
        <f t="shared" si="54"/>
        <v>27.253886010362692</v>
      </c>
      <c r="H49" s="27">
        <f t="shared" si="54"/>
        <v>28.97119341563786</v>
      </c>
      <c r="I49" s="27">
        <f t="shared" si="54"/>
        <v>29.734620024125451</v>
      </c>
      <c r="J49" s="27">
        <f t="shared" si="54"/>
        <v>31.394858828487148</v>
      </c>
      <c r="K49" s="27">
        <f t="shared" ref="K49:L49" si="55">K31/K13*100</f>
        <v>34.527845036319611</v>
      </c>
      <c r="L49" s="27">
        <f t="shared" si="55"/>
        <v>34.079601990049753</v>
      </c>
      <c r="M49" s="27">
        <f t="shared" ref="M49:N49" si="56">M31/M13*100</f>
        <v>33.636363636363633</v>
      </c>
      <c r="N49" s="27">
        <f t="shared" si="56"/>
        <v>33.085685983159976</v>
      </c>
      <c r="O49" s="27">
        <f t="shared" ref="O49:P49" si="57">O31/O13*100</f>
        <v>31.356993736951981</v>
      </c>
      <c r="P49" s="27">
        <f t="shared" si="57"/>
        <v>29.641383687718186</v>
      </c>
      <c r="Q49" s="27">
        <f t="shared" ref="Q49:R49" si="58">Q31/Q13*100</f>
        <v>29.824019759184932</v>
      </c>
      <c r="R49" s="27">
        <f t="shared" si="58"/>
        <v>29.55335651243648</v>
      </c>
      <c r="S49" s="27">
        <f t="shared" ref="S49" si="59">S31/S13*100</f>
        <v>33.415674825960032</v>
      </c>
    </row>
    <row r="50" spans="1:19" x14ac:dyDescent="0.3">
      <c r="A50" s="60" t="s">
        <v>8</v>
      </c>
      <c r="B50" s="60"/>
      <c r="C50" s="37">
        <f t="shared" ref="C50:J50" si="60">C32/C14*100</f>
        <v>10.296010296010296</v>
      </c>
      <c r="D50" s="27">
        <f t="shared" si="60"/>
        <v>9.7074468085106371</v>
      </c>
      <c r="E50" s="27">
        <f t="shared" si="60"/>
        <v>12.430837329398745</v>
      </c>
      <c r="F50" s="27">
        <f t="shared" si="60"/>
        <v>13.125180688060134</v>
      </c>
      <c r="G50" s="27">
        <f t="shared" si="60"/>
        <v>16.801493466085873</v>
      </c>
      <c r="H50" s="27">
        <f t="shared" si="60"/>
        <v>15.404401257502142</v>
      </c>
      <c r="I50" s="27">
        <f t="shared" si="60"/>
        <v>16.560861164780569</v>
      </c>
      <c r="J50" s="27">
        <f t="shared" si="60"/>
        <v>16.743057427878131</v>
      </c>
      <c r="K50" s="27">
        <f t="shared" ref="K50:L50" si="61">K32/K14*100</f>
        <v>17.804402340484813</v>
      </c>
      <c r="L50" s="27">
        <f t="shared" si="61"/>
        <v>17.495987158908509</v>
      </c>
      <c r="M50" s="27">
        <f t="shared" ref="M50:N52" si="62">M32/M14*100</f>
        <v>15.725518227305219</v>
      </c>
      <c r="N50" s="27">
        <f t="shared" si="62"/>
        <v>19.316239316239319</v>
      </c>
      <c r="O50" s="27">
        <f t="shared" ref="O50:P50" si="63">O32/O14*100</f>
        <v>22.793606671299514</v>
      </c>
      <c r="P50" s="27">
        <f t="shared" si="63"/>
        <v>24.570575056011947</v>
      </c>
      <c r="Q50" s="27">
        <f t="shared" ref="Q50:R50" si="64">Q32/Q14*100</f>
        <v>25.266297400937365</v>
      </c>
      <c r="R50" s="27">
        <f t="shared" si="64"/>
        <v>25.497512437810943</v>
      </c>
      <c r="S50" s="27">
        <f t="shared" ref="S50" si="65">S32/S14*100</f>
        <v>27.288280581693758</v>
      </c>
    </row>
    <row r="51" spans="1:19" x14ac:dyDescent="0.3">
      <c r="A51" s="62" t="s">
        <v>20</v>
      </c>
      <c r="B51" s="60"/>
      <c r="C51" s="38">
        <v>0</v>
      </c>
      <c r="D51" s="38">
        <v>0</v>
      </c>
      <c r="E51" s="38"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9">
        <f t="shared" si="62"/>
        <v>49.248120300751879</v>
      </c>
      <c r="N51" s="39">
        <f t="shared" si="62"/>
        <v>54.180602006688957</v>
      </c>
      <c r="O51" s="39">
        <f t="shared" ref="O51:P51" si="66">O33/O15*100</f>
        <v>57.839721254355403</v>
      </c>
      <c r="P51" s="39">
        <f t="shared" si="66"/>
        <v>60.689655172413794</v>
      </c>
      <c r="Q51" s="39">
        <f t="shared" ref="Q51:R51" si="67">Q33/Q15*100</f>
        <v>58.966565349544076</v>
      </c>
      <c r="R51" s="39">
        <f t="shared" si="67"/>
        <v>51.485148514851488</v>
      </c>
      <c r="S51" s="39">
        <f t="shared" ref="S51" si="68">S33/S15*100</f>
        <v>54.784688995215312</v>
      </c>
    </row>
    <row r="52" spans="1:19" ht="17.25" thickBot="1" x14ac:dyDescent="0.35">
      <c r="A52" s="61" t="s">
        <v>9</v>
      </c>
      <c r="B52" s="61"/>
      <c r="C52" s="40">
        <f t="shared" ref="C52:J52" si="69">C34/C16*100</f>
        <v>24.175824175824175</v>
      </c>
      <c r="D52" s="29">
        <f t="shared" si="69"/>
        <v>25.708061002178649</v>
      </c>
      <c r="E52" s="29">
        <f t="shared" si="69"/>
        <v>22.740033688938798</v>
      </c>
      <c r="F52" s="29">
        <f t="shared" si="69"/>
        <v>24.386252045826513</v>
      </c>
      <c r="G52" s="29">
        <f t="shared" si="69"/>
        <v>25.35140562248996</v>
      </c>
      <c r="H52" s="29">
        <f t="shared" si="69"/>
        <v>25.8130081300813</v>
      </c>
      <c r="I52" s="29">
        <f t="shared" si="69"/>
        <v>26.897938662644545</v>
      </c>
      <c r="J52" s="29">
        <f t="shared" si="69"/>
        <v>28.260869565217391</v>
      </c>
      <c r="K52" s="29">
        <f t="shared" ref="K52:L52" si="70">K34/K16*100</f>
        <v>30.185676392572947</v>
      </c>
      <c r="L52" s="29">
        <f t="shared" si="70"/>
        <v>30.305602716468588</v>
      </c>
      <c r="M52" s="29">
        <f t="shared" si="62"/>
        <v>30.264317180616739</v>
      </c>
      <c r="N52" s="29">
        <f t="shared" si="62"/>
        <v>31.897512068325291</v>
      </c>
      <c r="O52" s="29">
        <f t="shared" ref="O52:P52" si="71">O34/O16*100</f>
        <v>30.901287553648071</v>
      </c>
      <c r="P52" s="29">
        <f t="shared" si="71"/>
        <v>31.886594329716484</v>
      </c>
      <c r="Q52" s="29">
        <f t="shared" ref="Q52:R52" si="72">Q34/Q16*100</f>
        <v>31.558935361216729</v>
      </c>
      <c r="R52" s="29">
        <f t="shared" si="72"/>
        <v>29.88060664730558</v>
      </c>
      <c r="S52" s="29">
        <f t="shared" ref="S52" si="73">S34/S16*100</f>
        <v>30.89722675367047</v>
      </c>
    </row>
  </sheetData>
  <mergeCells count="33">
    <mergeCell ref="A3:B3"/>
    <mergeCell ref="A4:B4"/>
    <mergeCell ref="A5:A7"/>
    <mergeCell ref="A8:B8"/>
    <mergeCell ref="A52:B52"/>
    <mergeCell ref="A32:B32"/>
    <mergeCell ref="A34:B34"/>
    <mergeCell ref="A39:B39"/>
    <mergeCell ref="A40:B40"/>
    <mergeCell ref="A41:A43"/>
    <mergeCell ref="A44:B44"/>
    <mergeCell ref="A45:A47"/>
    <mergeCell ref="A48:B48"/>
    <mergeCell ref="A49:B49"/>
    <mergeCell ref="A50:B50"/>
    <mergeCell ref="A51:B51"/>
    <mergeCell ref="A33:B33"/>
    <mergeCell ref="A1:L1"/>
    <mergeCell ref="A19:L19"/>
    <mergeCell ref="A37:L37"/>
    <mergeCell ref="A31:B31"/>
    <mergeCell ref="A12:B12"/>
    <mergeCell ref="A13:B13"/>
    <mergeCell ref="A14:B14"/>
    <mergeCell ref="A16:B16"/>
    <mergeCell ref="A21:B21"/>
    <mergeCell ref="A22:B22"/>
    <mergeCell ref="A23:A25"/>
    <mergeCell ref="A26:B26"/>
    <mergeCell ref="A27:A29"/>
    <mergeCell ref="A30:B30"/>
    <mergeCell ref="A15:B15"/>
    <mergeCell ref="A9:A1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기관당평생교육사수</vt:lpstr>
      <vt:lpstr>평생교육사배치비율</vt:lpstr>
      <vt:lpstr>평생교육사비율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연구분석서비스</dc:creator>
  <cp:lastModifiedBy>KSW</cp:lastModifiedBy>
  <dcterms:created xsi:type="dcterms:W3CDTF">2015-02-11T08:09:54Z</dcterms:created>
  <dcterms:modified xsi:type="dcterms:W3CDTF">2025-02-10T08:33:12Z</dcterms:modified>
</cp:coreProperties>
</file>