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6 시계열 일반대학(1965-2024)_250219\"/>
    </mc:Choice>
  </mc:AlternateContent>
  <bookViews>
    <workbookView xWindow="0" yWindow="30" windowWidth="23130" windowHeight="12780" activeTab="2"/>
  </bookViews>
  <sheets>
    <sheet name="학교수_설립별(1965-)" sheetId="1" r:id="rId1"/>
    <sheet name="학교수_시도별(1965-)" sheetId="2" r:id="rId2"/>
    <sheet name="학과수_계열별(1965-)" sheetId="3" r:id="rId3"/>
  </sheets>
  <calcPr calcId="162913"/>
</workbook>
</file>

<file path=xl/calcChain.xml><?xml version="1.0" encoding="utf-8"?>
<calcChain xmlns="http://schemas.openxmlformats.org/spreadsheetml/2006/main">
  <c r="B62" i="3" l="1"/>
  <c r="B62" i="2"/>
  <c r="B62" i="1"/>
  <c r="B61" i="3" l="1"/>
  <c r="B61" i="2"/>
  <c r="B61" i="1" l="1"/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AA24" i="3" s="1"/>
  <c r="B25" i="3"/>
  <c r="AC25" i="3" s="1"/>
  <c r="B26" i="3"/>
  <c r="X26" i="3" s="1"/>
  <c r="B27" i="3"/>
  <c r="W27" i="3" s="1"/>
  <c r="B28" i="3"/>
  <c r="W28" i="3" s="1"/>
  <c r="Y28" i="3"/>
  <c r="AC28" i="3"/>
  <c r="B29" i="3"/>
  <c r="W29" i="3" s="1"/>
  <c r="B30" i="3"/>
  <c r="X30" i="3" s="1"/>
  <c r="B31" i="3"/>
  <c r="W31" i="3" s="1"/>
  <c r="B32" i="3"/>
  <c r="Y32" i="3" s="1"/>
  <c r="B33" i="3"/>
  <c r="AB33" i="3" s="1"/>
  <c r="B34" i="3"/>
  <c r="X34" i="3" s="1"/>
  <c r="B35" i="3"/>
  <c r="W35" i="3" s="1"/>
  <c r="B36" i="3"/>
  <c r="W36" i="3" s="1"/>
  <c r="B37" i="3"/>
  <c r="W37" i="3" s="1"/>
  <c r="B38" i="3"/>
  <c r="W38" i="3" s="1"/>
  <c r="B39" i="3"/>
  <c r="W39" i="3" s="1"/>
  <c r="B40" i="3"/>
  <c r="W40" i="3" s="1"/>
  <c r="B41" i="3"/>
  <c r="W41" i="3" s="1"/>
  <c r="B42" i="3"/>
  <c r="W42" i="3" s="1"/>
  <c r="B43" i="3"/>
  <c r="W43" i="3" s="1"/>
  <c r="B44" i="3"/>
  <c r="W44" i="3" s="1"/>
  <c r="B45" i="3"/>
  <c r="W45" i="3" s="1"/>
  <c r="B46" i="3"/>
  <c r="W46" i="3" s="1"/>
  <c r="B47" i="3"/>
  <c r="W47" i="3" s="1"/>
  <c r="B48" i="3"/>
  <c r="W48" i="3" s="1"/>
  <c r="B49" i="3"/>
  <c r="W49" i="3" s="1"/>
  <c r="B50" i="3"/>
  <c r="W50" i="3" s="1"/>
  <c r="B51" i="3"/>
  <c r="W51" i="3" s="1"/>
  <c r="B52" i="3"/>
  <c r="W52" i="3" s="1"/>
  <c r="B53" i="3"/>
  <c r="W53" i="3" s="1"/>
  <c r="B54" i="3"/>
  <c r="B55" i="3"/>
  <c r="B56" i="3"/>
  <c r="W54" i="3" s="1"/>
  <c r="B57" i="3"/>
  <c r="B58" i="3"/>
  <c r="B59" i="3"/>
  <c r="B60" i="3"/>
  <c r="AA33" i="3" l="1"/>
  <c r="W32" i="3"/>
  <c r="X32" i="3"/>
  <c r="AC27" i="3"/>
  <c r="AC26" i="3"/>
  <c r="AA25" i="3"/>
  <c r="Y25" i="3"/>
  <c r="AB25" i="3"/>
  <c r="Y24" i="3"/>
  <c r="W24" i="3"/>
  <c r="X24" i="3"/>
  <c r="AB26" i="3"/>
  <c r="AA34" i="3"/>
  <c r="AA26" i="3"/>
  <c r="AB35" i="3"/>
  <c r="Y26" i="3"/>
  <c r="X35" i="3"/>
  <c r="AB27" i="3"/>
  <c r="AC34" i="3"/>
  <c r="AB34" i="3"/>
  <c r="W34" i="3"/>
  <c r="Y33" i="3"/>
  <c r="W26" i="3"/>
  <c r="AC32" i="3"/>
  <c r="W30" i="3"/>
  <c r="AB32" i="3"/>
  <c r="X27" i="3"/>
  <c r="AA32" i="3"/>
  <c r="AB31" i="3"/>
  <c r="AA31" i="3"/>
  <c r="AC36" i="3"/>
  <c r="Y31" i="3"/>
  <c r="AC24" i="3"/>
  <c r="X31" i="3"/>
  <c r="AB24" i="3"/>
  <c r="AC31" i="3"/>
  <c r="AC35" i="3"/>
  <c r="AC53" i="3"/>
  <c r="AC48" i="3"/>
  <c r="AC43" i="3"/>
  <c r="AC39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6" i="3"/>
  <c r="AA35" i="3"/>
  <c r="Y34" i="3"/>
  <c r="X33" i="3"/>
  <c r="AC29" i="3"/>
  <c r="AB28" i="3"/>
  <c r="AA27" i="3"/>
  <c r="X25" i="3"/>
  <c r="AC52" i="3"/>
  <c r="AC46" i="3"/>
  <c r="AC41" i="3"/>
  <c r="AC38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Y35" i="3"/>
  <c r="W33" i="3"/>
  <c r="AC30" i="3"/>
  <c r="AB29" i="3"/>
  <c r="AA28" i="3"/>
  <c r="Y27" i="3"/>
  <c r="W25" i="3"/>
  <c r="AC54" i="3"/>
  <c r="AC49" i="3"/>
  <c r="AC45" i="3"/>
  <c r="AC40" i="3"/>
  <c r="Z53" i="3"/>
  <c r="Z49" i="3"/>
  <c r="Z46" i="3"/>
  <c r="Z43" i="3"/>
  <c r="Z40" i="3"/>
  <c r="Z38" i="3"/>
  <c r="Z37" i="3"/>
  <c r="Y36" i="3"/>
  <c r="AB30" i="3"/>
  <c r="AA29" i="3"/>
  <c r="AC50" i="3"/>
  <c r="AC44" i="3"/>
  <c r="Z54" i="3"/>
  <c r="Z51" i="3"/>
  <c r="Z48" i="3"/>
  <c r="Z45" i="3"/>
  <c r="Z41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X36" i="3"/>
  <c r="AA30" i="3"/>
  <c r="Y29" i="3"/>
  <c r="X28" i="3"/>
  <c r="AC51" i="3"/>
  <c r="AC47" i="3"/>
  <c r="AC42" i="3"/>
  <c r="AC37" i="3"/>
  <c r="Z52" i="3"/>
  <c r="Z50" i="3"/>
  <c r="Z47" i="3"/>
  <c r="Z44" i="3"/>
  <c r="Z42" i="3"/>
  <c r="Z39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AC33" i="3"/>
  <c r="Y30" i="3"/>
  <c r="X29" i="3"/>
  <c r="B60" i="2"/>
  <c r="B60" i="1"/>
  <c r="B59" i="2" l="1"/>
  <c r="T59" i="2"/>
  <c r="U59" i="2"/>
  <c r="B59" i="1"/>
  <c r="B58" i="2" l="1"/>
  <c r="T58" i="2"/>
  <c r="U58" i="2"/>
  <c r="B58" i="1"/>
  <c r="B57" i="2" l="1"/>
  <c r="T57" i="2"/>
  <c r="U57" i="2"/>
  <c r="B57" i="1"/>
  <c r="B56" i="2" l="1"/>
  <c r="U56" i="2"/>
  <c r="T56" i="2"/>
  <c r="U55" i="2"/>
  <c r="T55" i="2"/>
  <c r="B55" i="2"/>
  <c r="B56" i="1"/>
  <c r="B55" i="1"/>
  <c r="U54" i="2"/>
  <c r="T54" i="2"/>
  <c r="B54" i="2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U53" i="2"/>
  <c r="T53" i="2"/>
  <c r="U52" i="2"/>
  <c r="T52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U19" i="2"/>
  <c r="T19" i="2"/>
</calcChain>
</file>

<file path=xl/sharedStrings.xml><?xml version="1.0" encoding="utf-8"?>
<sst xmlns="http://schemas.openxmlformats.org/spreadsheetml/2006/main" count="673" uniqueCount="123">
  <si>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</si>
  <si>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</si>
  <si>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</si>
  <si>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</si>
  <si>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</si>
  <si>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</si>
  <si>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</si>
  <si>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</si>
  <si>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</si>
  <si>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</si>
  <si>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</si>
  <si>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</si>
  <si>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</si>
  <si>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</si>
  <si>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</si>
  <si>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</si>
  <si>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</si>
  <si>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</si>
  <si>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</si>
  <si>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</si>
  <si>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</si>
  <si>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</si>
  <si>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</si>
  <si>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</si>
  <si>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</si>
  <si>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</si>
  <si>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</si>
  <si>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</si>
  <si>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</si>
  <si>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</si>
  <si>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</si>
  <si>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</si>
  <si>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</si>
  <si>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</si>
  <si>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</si>
  <si>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</si>
  <si>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</si>
  <si>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</si>
  <si>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</si>
  <si>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</si>
  <si>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</si>
  <si>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</si>
  <si>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</si>
  <si>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</si>
  <si>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</si>
  <si>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</si>
  <si>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</si>
  <si>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</si>
  <si>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</si>
  <si>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</si>
  <si>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</si>
  <si>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</si>
  <si>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</si>
  <si>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</si>
  <si>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</si>
  <si>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2014</t>
  </si>
  <si>
    <t>대학 설립별 학교수</t>
  </si>
  <si>
    <t>수도권</t>
    <phoneticPr fontId="1" type="noConversion"/>
  </si>
  <si>
    <t>비수도권</t>
    <phoneticPr fontId="1" type="noConversion"/>
  </si>
  <si>
    <t>대학 시도별 학교수</t>
    <phoneticPr fontId="1" type="noConversion"/>
  </si>
  <si>
    <t>전체</t>
    <phoneticPr fontId="1" type="noConversion"/>
  </si>
  <si>
    <t>주: 1. 학교수는 신설교, 기존교 포함(폐교 및 캠퍼스 제외, 2018년부터 일반대학 학교수에 분교 5개교가 포함됨)</t>
    <phoneticPr fontId="1" type="noConversion"/>
  </si>
  <si>
    <t xml:space="preserve"> 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</si>
  <si>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</si>
  <si>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>주: 1. 학교수는 신설교, 기존교 포함(폐교 및 캠퍼스 제외, 2018년부터 일반대학 학교수에 분교 5개교가 포함됨)</t>
    <phoneticPr fontId="1" type="noConversion"/>
  </si>
  <si>
    <t xml:space="preserve">    3. 수도권은 서울, 경기, 인천임</t>
    <phoneticPr fontId="1" type="noConversion"/>
  </si>
  <si>
    <t xml:space="preserve">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</si>
  <si>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</si>
  <si>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>주: 학과수는 재적학생수가 1명 이상인 학과 기준(폐과된 학과 중 존치기간 내의 학과 포함)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</si>
  <si>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</si>
  <si>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</si>
  <si>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</si>
  <si>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</si>
  <si>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</si>
  <si>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</si>
  <si>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</si>
  <si>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</si>
  <si>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</si>
  <si>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</si>
  <si>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</si>
  <si>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>예체능</t>
    <phoneticPr fontId="1" type="noConversion"/>
  </si>
  <si>
    <t>의약</t>
    <phoneticPr fontId="1" type="noConversion"/>
  </si>
  <si>
    <t>자연</t>
    <phoneticPr fontId="1" type="noConversion"/>
  </si>
  <si>
    <t>공학</t>
    <phoneticPr fontId="1" type="noConversion"/>
  </si>
  <si>
    <t>교육</t>
    <phoneticPr fontId="1" type="noConversion"/>
  </si>
  <si>
    <t>사회</t>
    <phoneticPr fontId="1" type="noConversion"/>
  </si>
  <si>
    <t>인문</t>
    <phoneticPr fontId="1" type="noConversion"/>
  </si>
  <si>
    <t>사범학계</t>
    <phoneticPr fontId="1" type="noConversion"/>
  </si>
  <si>
    <t>수산
해양학계</t>
    <phoneticPr fontId="1" type="noConversion"/>
  </si>
  <si>
    <t>농림학계</t>
    <phoneticPr fontId="1" type="noConversion"/>
  </si>
  <si>
    <t>의약학계</t>
    <phoneticPr fontId="1" type="noConversion"/>
  </si>
  <si>
    <t>공학계</t>
    <phoneticPr fontId="1" type="noConversion"/>
  </si>
  <si>
    <t>이학계</t>
    <phoneticPr fontId="1" type="noConversion"/>
  </si>
  <si>
    <t>체육학계</t>
    <phoneticPr fontId="1" type="noConversion"/>
  </si>
  <si>
    <t>사회과학계</t>
    <phoneticPr fontId="1" type="noConversion"/>
  </si>
  <si>
    <t>인문과학계</t>
    <phoneticPr fontId="1" type="noConversion"/>
  </si>
  <si>
    <t>예술학계</t>
    <phoneticPr fontId="1" type="noConversion"/>
  </si>
  <si>
    <t>어문학계</t>
    <phoneticPr fontId="1" type="noConversion"/>
  </si>
  <si>
    <t>예체능계열</t>
  </si>
  <si>
    <t>의약계열</t>
  </si>
  <si>
    <t>자연계열</t>
  </si>
  <si>
    <t>공학계열</t>
  </si>
  <si>
    <t>교육(사범)계열</t>
    <phoneticPr fontId="1" type="noConversion"/>
  </si>
  <si>
    <t>사회계열</t>
  </si>
  <si>
    <t>인문계열</t>
  </si>
  <si>
    <t>전체</t>
    <phoneticPr fontId="1" type="noConversion"/>
  </si>
  <si>
    <t>* 한국교육개발원은 1999년부터 교육통계조사를 담당하였으며 이전 데이터는 교육통계연보로만 확인가능함</t>
    <phoneticPr fontId="4" type="noConversion"/>
  </si>
  <si>
    <t>* 한국교육개발원은 1999년부터 교육통계조사를 담당하였으며 이전 데이터는 교육통계연보로만 확인가능함</t>
    <phoneticPr fontId="4" type="noConversion"/>
  </si>
  <si>
    <t>* 한국교육개발원은 1999년부터 교육통계조사를 담당하였으며 이전 데이터는 교육통계연보로만 확인가능함</t>
    <phoneticPr fontId="4" type="noConversion"/>
  </si>
  <si>
    <t>대학 계열별 학과수(1985년 이전)</t>
    <phoneticPr fontId="1" type="noConversion"/>
  </si>
  <si>
    <t>대학 계열별 학과수(1985년부터)</t>
    <phoneticPr fontId="1" type="noConversion"/>
  </si>
  <si>
    <t xml:space="preserve"> -</t>
  </si>
  <si>
    <t>무전공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</si>
  <si>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</si>
  <si>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</si>
  <si>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</si>
  <si>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</si>
  <si>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</si>
  <si>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</si>
  <si>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</si>
  <si>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</si>
  <si>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</si>
  <si>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학과: '25년부터 전공선택자율제 시행에 따라 KEDI 7대 대계열 외 무전공이 추가됨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</si>
</sst>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 "/>
    <numFmt numFmtId="177" formatCode="#,##0_ "/>
    <numFmt numFmtId="178" formatCode="#,##0_);[Red]\(#,##0\)"/>
  </numFmts>
  <fonts count="1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sz val="10"/>
      <color theme="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5" fillId="0" borderId="0" xfId="0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77" fontId="8" fillId="4" borderId="15" xfId="0" applyNumberFormat="1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9" fillId="5" borderId="38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36" xfId="0" applyFont="1" applyFill="1" applyBorder="1" applyAlignment="1">
      <alignment horizontal="center" vertical="center" wrapText="1"/>
    </xf>
    <xf numFmtId="178" fontId="11" fillId="3" borderId="34" xfId="0" applyNumberFormat="1" applyFont="1" applyFill="1" applyBorder="1" applyAlignment="1">
      <alignment horizontal="right"/>
    </xf>
    <xf numFmtId="178" fontId="10" fillId="0" borderId="33" xfId="0" applyNumberFormat="1" applyFont="1" applyBorder="1" applyAlignment="1">
      <alignment horizontal="right"/>
    </xf>
    <xf numFmtId="178" fontId="10" fillId="0" borderId="35" xfId="0" applyNumberFormat="1" applyFont="1" applyBorder="1" applyAlignment="1">
      <alignment horizontal="right"/>
    </xf>
    <xf numFmtId="0" fontId="10" fillId="0" borderId="34" xfId="0" applyFont="1" applyFill="1" applyBorder="1" applyAlignment="1">
      <alignment horizontal="right"/>
    </xf>
    <xf numFmtId="0" fontId="10" fillId="0" borderId="33" xfId="0" applyFont="1" applyFill="1" applyBorder="1" applyAlignment="1">
      <alignment horizontal="right"/>
    </xf>
    <xf numFmtId="0" fontId="10" fillId="0" borderId="32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178" fontId="11" fillId="3" borderId="10" xfId="0" applyNumberFormat="1" applyFont="1" applyFill="1" applyBorder="1" applyAlignment="1">
      <alignment horizontal="right"/>
    </xf>
    <xf numFmtId="178" fontId="10" fillId="0" borderId="1" xfId="0" applyNumberFormat="1" applyFont="1" applyBorder="1" applyAlignment="1">
      <alignment horizontal="right"/>
    </xf>
    <xf numFmtId="178" fontId="10" fillId="0" borderId="20" xfId="0" applyNumberFormat="1" applyFont="1" applyBorder="1" applyAlignment="1">
      <alignment horizontal="right"/>
    </xf>
    <xf numFmtId="0" fontId="10" fillId="0" borderId="1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5" fillId="0" borderId="0" xfId="0" applyFont="1" applyFill="1" applyAlignment="1">
      <alignment vertical="center" wrapText="1"/>
    </xf>
    <xf numFmtId="0" fontId="10" fillId="0" borderId="9" xfId="0" applyNumberFormat="1" applyFont="1" applyBorder="1" applyAlignment="1">
      <alignment horizontal="center" vertical="center"/>
    </xf>
    <xf numFmtId="177" fontId="10" fillId="0" borderId="10" xfId="0" applyNumberFormat="1" applyFont="1" applyFill="1" applyBorder="1" applyAlignment="1">
      <alignment horizontal="right"/>
    </xf>
    <xf numFmtId="177" fontId="10" fillId="0" borderId="1" xfId="0" applyNumberFormat="1" applyFont="1" applyFill="1" applyBorder="1" applyAlignment="1">
      <alignment horizontal="right"/>
    </xf>
    <xf numFmtId="177" fontId="10" fillId="0" borderId="11" xfId="0" applyNumberFormat="1" applyFont="1" applyFill="1" applyBorder="1" applyAlignment="1">
      <alignment horizontal="right"/>
    </xf>
    <xf numFmtId="0" fontId="10" fillId="0" borderId="31" xfId="0" applyNumberFormat="1" applyFont="1" applyBorder="1" applyAlignment="1">
      <alignment horizontal="center" vertical="center"/>
    </xf>
    <xf numFmtId="178" fontId="11" fillId="3" borderId="29" xfId="0" applyNumberFormat="1" applyFont="1" applyFill="1" applyBorder="1" applyAlignment="1">
      <alignment horizontal="right"/>
    </xf>
    <xf numFmtId="178" fontId="10" fillId="0" borderId="28" xfId="0" applyNumberFormat="1" applyFont="1" applyBorder="1" applyAlignment="1">
      <alignment horizontal="right"/>
    </xf>
    <xf numFmtId="178" fontId="10" fillId="0" borderId="30" xfId="0" applyNumberFormat="1" applyFont="1" applyBorder="1" applyAlignment="1">
      <alignment horizontal="right"/>
    </xf>
    <xf numFmtId="177" fontId="10" fillId="0" borderId="29" xfId="0" applyNumberFormat="1" applyFont="1" applyFill="1" applyBorder="1" applyAlignment="1">
      <alignment horizontal="right"/>
    </xf>
    <xf numFmtId="177" fontId="10" fillId="0" borderId="28" xfId="0" applyNumberFormat="1" applyFont="1" applyFill="1" applyBorder="1" applyAlignment="1">
      <alignment horizontal="right"/>
    </xf>
    <xf numFmtId="177" fontId="10" fillId="0" borderId="27" xfId="0" applyNumberFormat="1" applyFont="1" applyFill="1" applyBorder="1" applyAlignment="1">
      <alignment horizontal="right"/>
    </xf>
    <xf numFmtId="0" fontId="12" fillId="0" borderId="0" xfId="0" applyFont="1">
      <alignment vertical="center"/>
    </xf>
    <xf numFmtId="0" fontId="12" fillId="0" borderId="0" xfId="0" applyFont="1" applyFill="1" applyBorder="1">
      <alignment vertical="center"/>
    </xf>
    <xf numFmtId="0" fontId="10" fillId="0" borderId="12" xfId="0" applyNumberFormat="1" applyFont="1" applyBorder="1" applyAlignment="1">
      <alignment horizontal="center" vertical="center"/>
    </xf>
    <xf numFmtId="178" fontId="11" fillId="3" borderId="13" xfId="0" applyNumberFormat="1" applyFont="1" applyFill="1" applyBorder="1" applyAlignment="1">
      <alignment horizontal="right"/>
    </xf>
    <xf numFmtId="177" fontId="10" fillId="0" borderId="3" xfId="0" applyNumberFormat="1" applyFont="1" applyFill="1" applyBorder="1" applyAlignment="1">
      <alignment horizontal="right"/>
    </xf>
    <xf numFmtId="178" fontId="10" fillId="0" borderId="3" xfId="0" applyNumberFormat="1" applyFont="1" applyBorder="1" applyAlignment="1">
      <alignment horizontal="right"/>
    </xf>
    <xf numFmtId="177" fontId="10" fillId="0" borderId="19" xfId="0" applyNumberFormat="1" applyFont="1" applyFill="1" applyBorder="1" applyAlignment="1">
      <alignment horizontal="right"/>
    </xf>
    <xf numFmtId="41" fontId="10" fillId="0" borderId="13" xfId="0" applyNumberFormat="1" applyFont="1" applyBorder="1" applyAlignment="1">
      <alignment horizontal="right"/>
    </xf>
    <xf numFmtId="41" fontId="10" fillId="0" borderId="3" xfId="0" applyNumberFormat="1" applyFont="1" applyBorder="1" applyAlignment="1">
      <alignment horizontal="right"/>
    </xf>
    <xf numFmtId="41" fontId="10" fillId="0" borderId="14" xfId="0" applyNumberFormat="1" applyFont="1" applyBorder="1" applyAlignment="1">
      <alignment horizontal="right"/>
    </xf>
    <xf numFmtId="176" fontId="12" fillId="0" borderId="0" xfId="0" applyNumberFormat="1" applyFont="1">
      <alignment vertical="center"/>
    </xf>
    <xf numFmtId="177" fontId="10" fillId="0" borderId="20" xfId="0" applyNumberFormat="1" applyFont="1" applyFill="1" applyBorder="1" applyAlignment="1">
      <alignment horizontal="right"/>
    </xf>
    <xf numFmtId="41" fontId="10" fillId="0" borderId="10" xfId="0" applyNumberFormat="1" applyFont="1" applyBorder="1" applyAlignment="1">
      <alignment horizontal="right"/>
    </xf>
    <xf numFmtId="41" fontId="10" fillId="0" borderId="1" xfId="0" applyNumberFormat="1" applyFont="1" applyBorder="1" applyAlignment="1">
      <alignment horizontal="right"/>
    </xf>
    <xf numFmtId="41" fontId="10" fillId="0" borderId="11" xfId="0" applyNumberFormat="1" applyFont="1" applyBorder="1" applyAlignment="1">
      <alignment horizontal="right"/>
    </xf>
    <xf numFmtId="0" fontId="10" fillId="0" borderId="21" xfId="0" applyNumberFormat="1" applyFont="1" applyBorder="1" applyAlignment="1">
      <alignment horizontal="center" vertical="center"/>
    </xf>
    <xf numFmtId="41" fontId="5" fillId="0" borderId="1" xfId="2" applyFont="1" applyBorder="1">
      <alignment vertical="center"/>
    </xf>
    <xf numFmtId="41" fontId="5" fillId="0" borderId="20" xfId="2" applyFont="1" applyBorder="1">
      <alignment vertical="center"/>
    </xf>
    <xf numFmtId="41" fontId="13" fillId="3" borderId="10" xfId="1" applyFont="1" applyFill="1" applyBorder="1">
      <alignment vertical="center"/>
    </xf>
    <xf numFmtId="41" fontId="5" fillId="0" borderId="1" xfId="1" applyFont="1" applyBorder="1">
      <alignment vertical="center"/>
    </xf>
    <xf numFmtId="41" fontId="5" fillId="0" borderId="20" xfId="1" applyFont="1" applyBorder="1">
      <alignment vertical="center"/>
    </xf>
    <xf numFmtId="41" fontId="5" fillId="0" borderId="10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0" borderId="11" xfId="0" applyNumberFormat="1" applyFont="1" applyBorder="1">
      <alignment vertical="center"/>
    </xf>
    <xf numFmtId="41" fontId="5" fillId="0" borderId="23" xfId="1" applyFont="1" applyBorder="1">
      <alignment vertical="center"/>
    </xf>
    <xf numFmtId="41" fontId="5" fillId="0" borderId="26" xfId="1" applyFont="1" applyBorder="1">
      <alignment vertical="center"/>
    </xf>
    <xf numFmtId="41" fontId="5" fillId="0" borderId="22" xfId="0" applyNumberFormat="1" applyFont="1" applyBorder="1">
      <alignment vertical="center"/>
    </xf>
    <xf numFmtId="41" fontId="5" fillId="0" borderId="23" xfId="0" applyNumberFormat="1" applyFont="1" applyBorder="1">
      <alignment vertical="center"/>
    </xf>
    <xf numFmtId="41" fontId="5" fillId="0" borderId="24" xfId="0" applyNumberFormat="1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41" fontId="13" fillId="3" borderId="22" xfId="1" applyFont="1" applyFill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177" fontId="15" fillId="0" borderId="0" xfId="0" applyNumberFormat="1" applyFont="1">
      <alignment vertical="center"/>
    </xf>
    <xf numFmtId="0" fontId="15" fillId="0" borderId="0" xfId="0" applyFont="1">
      <alignment vertical="center"/>
    </xf>
    <xf numFmtId="177" fontId="5" fillId="0" borderId="0" xfId="0" applyNumberFormat="1" applyFont="1">
      <alignment vertical="center"/>
    </xf>
    <xf numFmtId="0" fontId="5" fillId="0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41" fontId="11" fillId="3" borderId="7" xfId="0" applyNumberFormat="1" applyFont="1" applyFill="1" applyBorder="1" applyAlignment="1">
      <alignment horizontal="right" vertical="center"/>
    </xf>
    <xf numFmtId="41" fontId="10" fillId="0" borderId="3" xfId="0" applyNumberFormat="1" applyFont="1" applyFill="1" applyBorder="1" applyAlignment="1">
      <alignment horizontal="right"/>
    </xf>
    <xf numFmtId="41" fontId="10" fillId="0" borderId="19" xfId="0" applyNumberFormat="1" applyFont="1" applyFill="1" applyBorder="1" applyAlignment="1">
      <alignment horizontal="right"/>
    </xf>
    <xf numFmtId="41" fontId="5" fillId="0" borderId="13" xfId="0" applyNumberFormat="1" applyFont="1" applyBorder="1">
      <alignment vertical="center"/>
    </xf>
    <xf numFmtId="41" fontId="5" fillId="0" borderId="14" xfId="0" applyNumberFormat="1" applyFont="1" applyBorder="1">
      <alignment vertical="center"/>
    </xf>
    <xf numFmtId="0" fontId="10" fillId="0" borderId="9" xfId="0" applyFont="1" applyFill="1" applyBorder="1" applyAlignment="1">
      <alignment horizontal="center" vertical="center"/>
    </xf>
    <xf numFmtId="41" fontId="11" fillId="3" borderId="8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/>
    </xf>
    <xf numFmtId="41" fontId="10" fillId="0" borderId="20" xfId="0" applyNumberFormat="1" applyFont="1" applyFill="1" applyBorder="1" applyAlignment="1">
      <alignment horizontal="right"/>
    </xf>
    <xf numFmtId="0" fontId="5" fillId="0" borderId="0" xfId="0" applyFont="1" applyFill="1">
      <alignment vertical="center"/>
    </xf>
    <xf numFmtId="41" fontId="10" fillId="0" borderId="20" xfId="0" applyNumberFormat="1" applyFont="1" applyBorder="1" applyAlignment="1">
      <alignment horizontal="right"/>
    </xf>
    <xf numFmtId="41" fontId="13" fillId="3" borderId="8" xfId="0" applyNumberFormat="1" applyFont="1" applyFill="1" applyBorder="1">
      <alignment vertical="center"/>
    </xf>
    <xf numFmtId="41" fontId="5" fillId="0" borderId="20" xfId="0" applyNumberFormat="1" applyFont="1" applyBorder="1">
      <alignment vertical="center"/>
    </xf>
    <xf numFmtId="41" fontId="13" fillId="3" borderId="25" xfId="0" applyNumberFormat="1" applyFont="1" applyFill="1" applyBorder="1">
      <alignment vertical="center"/>
    </xf>
    <xf numFmtId="41" fontId="5" fillId="0" borderId="26" xfId="0" applyNumberFormat="1" applyFont="1" applyBorder="1">
      <alignment vertical="center"/>
    </xf>
    <xf numFmtId="0" fontId="14" fillId="0" borderId="0" xfId="0" applyFont="1">
      <alignment vertical="center"/>
    </xf>
    <xf numFmtId="0" fontId="8" fillId="4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11" fillId="3" borderId="10" xfId="0" applyFont="1" applyFill="1" applyBorder="1" applyAlignment="1">
      <alignment horizontal="right"/>
    </xf>
    <xf numFmtId="0" fontId="15" fillId="0" borderId="0" xfId="0" applyFont="1" applyFill="1">
      <alignment vertical="center"/>
    </xf>
    <xf numFmtId="0" fontId="10" fillId="0" borderId="1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176" fontId="15" fillId="0" borderId="0" xfId="0" applyNumberFormat="1" applyFont="1">
      <alignment vertical="center"/>
    </xf>
    <xf numFmtId="0" fontId="13" fillId="3" borderId="10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11" xfId="0" applyFont="1" applyBorder="1">
      <alignment vertical="center"/>
    </xf>
    <xf numFmtId="0" fontId="13" fillId="3" borderId="22" xfId="0" applyFont="1" applyFill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10" fillId="0" borderId="40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right"/>
    </xf>
    <xf numFmtId="0" fontId="10" fillId="0" borderId="42" xfId="0" applyFont="1" applyFill="1" applyBorder="1" applyAlignment="1">
      <alignment horizontal="right"/>
    </xf>
    <xf numFmtId="0" fontId="10" fillId="0" borderId="43" xfId="0" applyFont="1" applyFill="1" applyBorder="1" applyAlignment="1">
      <alignment horizontal="right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40" xfId="0" applyFont="1" applyBorder="1" applyAlignment="1">
      <alignment horizontal="center" vertical="center"/>
    </xf>
    <xf numFmtId="0" fontId="10" fillId="0" borderId="42" xfId="0" applyFont="1" applyBorder="1" applyAlignment="1">
      <alignment horizontal="right"/>
    </xf>
    <xf numFmtId="0" fontId="10" fillId="0" borderId="43" xfId="0" applyFont="1" applyBorder="1" applyAlignment="1">
      <alignment horizontal="right"/>
    </xf>
    <xf numFmtId="0" fontId="5" fillId="0" borderId="42" xfId="0" applyFont="1" applyBorder="1">
      <alignment vertical="center"/>
    </xf>
    <xf numFmtId="0" fontId="5" fillId="0" borderId="43" xfId="0" applyFont="1" applyBorder="1">
      <alignment vertical="center"/>
    </xf>
    <xf numFmtId="41" fontId="11" fillId="3" borderId="45" xfId="0" applyNumberFormat="1" applyFont="1" applyFill="1" applyBorder="1" applyAlignment="1">
      <alignment horizontal="right" vertical="center"/>
    </xf>
    <xf numFmtId="41" fontId="10" fillId="0" borderId="42" xfId="0" applyNumberFormat="1" applyFont="1" applyFill="1" applyBorder="1" applyAlignment="1">
      <alignment horizontal="right"/>
    </xf>
    <xf numFmtId="41" fontId="10" fillId="0" borderId="46" xfId="0" applyNumberFormat="1" applyFont="1" applyFill="1" applyBorder="1" applyAlignment="1">
      <alignment horizontal="right"/>
    </xf>
    <xf numFmtId="41" fontId="5" fillId="0" borderId="41" xfId="0" applyNumberFormat="1" applyFont="1" applyBorder="1">
      <alignment vertical="center"/>
    </xf>
    <xf numFmtId="41" fontId="5" fillId="0" borderId="43" xfId="0" applyNumberFormat="1" applyFont="1" applyBorder="1">
      <alignment vertical="center"/>
    </xf>
    <xf numFmtId="41" fontId="10" fillId="0" borderId="19" xfId="0" applyNumberFormat="1" applyFont="1" applyBorder="1" applyAlignment="1">
      <alignment horizontal="right"/>
    </xf>
    <xf numFmtId="41" fontId="10" fillId="0" borderId="42" xfId="0" applyNumberFormat="1" applyFont="1" applyBorder="1" applyAlignment="1">
      <alignment horizontal="right"/>
    </xf>
    <xf numFmtId="41" fontId="10" fillId="0" borderId="46" xfId="0" applyNumberFormat="1" applyFont="1" applyBorder="1" applyAlignment="1">
      <alignment horizontal="right"/>
    </xf>
    <xf numFmtId="41" fontId="13" fillId="3" borderId="45" xfId="0" applyNumberFormat="1" applyFont="1" applyFill="1" applyBorder="1">
      <alignment vertical="center"/>
    </xf>
    <xf numFmtId="41" fontId="5" fillId="0" borderId="42" xfId="0" applyNumberFormat="1" applyFont="1" applyBorder="1">
      <alignment vertical="center"/>
    </xf>
    <xf numFmtId="41" fontId="5" fillId="0" borderId="46" xfId="0" applyNumberFormat="1" applyFont="1" applyBorder="1">
      <alignment vertical="center"/>
    </xf>
    <xf numFmtId="0" fontId="10" fillId="0" borderId="12" xfId="0" applyFont="1" applyFill="1" applyBorder="1" applyAlignment="1">
      <alignment horizontal="center" vertical="center" wrapText="1"/>
    </xf>
    <xf numFmtId="178" fontId="10" fillId="0" borderId="19" xfId="0" applyNumberFormat="1" applyFont="1" applyBorder="1" applyAlignment="1">
      <alignment horizontal="right"/>
    </xf>
    <xf numFmtId="0" fontId="10" fillId="0" borderId="13" xfId="0" applyFont="1" applyFill="1" applyBorder="1" applyAlignment="1">
      <alignment horizontal="right"/>
    </xf>
    <xf numFmtId="0" fontId="10" fillId="0" borderId="40" xfId="0" applyFont="1" applyFill="1" applyBorder="1" applyAlignment="1">
      <alignment horizontal="center" vertical="center" wrapText="1"/>
    </xf>
    <xf numFmtId="178" fontId="11" fillId="3" borderId="41" xfId="0" applyNumberFormat="1" applyFont="1" applyFill="1" applyBorder="1" applyAlignment="1">
      <alignment horizontal="right"/>
    </xf>
    <xf numFmtId="178" fontId="10" fillId="0" borderId="42" xfId="0" applyNumberFormat="1" applyFont="1" applyBorder="1" applyAlignment="1">
      <alignment horizontal="right"/>
    </xf>
    <xf numFmtId="178" fontId="10" fillId="0" borderId="46" xfId="0" applyNumberFormat="1" applyFont="1" applyBorder="1" applyAlignment="1">
      <alignment horizontal="right"/>
    </xf>
    <xf numFmtId="0" fontId="10" fillId="0" borderId="41" xfId="0" applyFont="1" applyFill="1" applyBorder="1" applyAlignment="1">
      <alignment horizontal="right"/>
    </xf>
    <xf numFmtId="177" fontId="10" fillId="0" borderId="13" xfId="0" applyNumberFormat="1" applyFont="1" applyFill="1" applyBorder="1" applyAlignment="1">
      <alignment horizontal="right"/>
    </xf>
    <xf numFmtId="177" fontId="10" fillId="0" borderId="14" xfId="0" applyNumberFormat="1" applyFont="1" applyFill="1" applyBorder="1" applyAlignment="1">
      <alignment horizontal="right"/>
    </xf>
    <xf numFmtId="0" fontId="10" fillId="0" borderId="40" xfId="0" applyNumberFormat="1" applyFont="1" applyBorder="1" applyAlignment="1">
      <alignment horizontal="center" vertical="center"/>
    </xf>
    <xf numFmtId="177" fontId="10" fillId="0" borderId="42" xfId="0" applyNumberFormat="1" applyFont="1" applyFill="1" applyBorder="1" applyAlignment="1">
      <alignment horizontal="right"/>
    </xf>
    <xf numFmtId="177" fontId="10" fillId="0" borderId="46" xfId="0" applyNumberFormat="1" applyFont="1" applyFill="1" applyBorder="1" applyAlignment="1">
      <alignment horizontal="right"/>
    </xf>
    <xf numFmtId="41" fontId="10" fillId="0" borderId="41" xfId="0" applyNumberFormat="1" applyFont="1" applyBorder="1" applyAlignment="1">
      <alignment horizontal="right"/>
    </xf>
    <xf numFmtId="41" fontId="10" fillId="0" borderId="43" xfId="0" applyNumberFormat="1" applyFont="1" applyBorder="1" applyAlignment="1">
      <alignment horizontal="right"/>
    </xf>
    <xf numFmtId="0" fontId="10" fillId="0" borderId="44" xfId="0" applyNumberFormat="1" applyFont="1" applyBorder="1" applyAlignment="1">
      <alignment horizontal="center" vertical="center"/>
    </xf>
    <xf numFmtId="41" fontId="5" fillId="0" borderId="3" xfId="2" applyFont="1" applyBorder="1">
      <alignment vertical="center"/>
    </xf>
    <xf numFmtId="41" fontId="5" fillId="0" borderId="19" xfId="2" applyFont="1" applyBorder="1">
      <alignment vertical="center"/>
    </xf>
    <xf numFmtId="41" fontId="5" fillId="0" borderId="42" xfId="2" applyFont="1" applyBorder="1">
      <alignment vertical="center"/>
    </xf>
    <xf numFmtId="41" fontId="5" fillId="0" borderId="46" xfId="2" applyFont="1" applyBorder="1">
      <alignment vertical="center"/>
    </xf>
    <xf numFmtId="41" fontId="13" fillId="3" borderId="41" xfId="1" applyFont="1" applyFill="1" applyBorder="1">
      <alignment vertical="center"/>
    </xf>
    <xf numFmtId="41" fontId="5" fillId="0" borderId="42" xfId="1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33" xfId="0" applyFont="1" applyBorder="1">
      <alignment vertical="center"/>
    </xf>
    <xf numFmtId="0" fontId="5" fillId="0" borderId="32" xfId="0" applyFont="1" applyBorder="1">
      <alignment vertical="center"/>
    </xf>
    <xf numFmtId="0" fontId="13" fillId="3" borderId="47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13" fillId="3" borderId="45" xfId="0" applyFont="1" applyFill="1" applyBorder="1">
      <alignment vertical="center"/>
    </xf>
    <xf numFmtId="0" fontId="10" fillId="0" borderId="36" xfId="0" applyFont="1" applyBorder="1" applyAlignment="1">
      <alignment horizontal="center" vertical="center"/>
    </xf>
    <xf numFmtId="41" fontId="5" fillId="0" borderId="0" xfId="0" applyNumberFormat="1" applyFont="1" applyBorder="1">
      <alignment vertical="center"/>
    </xf>
    <xf numFmtId="41" fontId="5" fillId="0" borderId="33" xfId="0" applyNumberFormat="1" applyFont="1" applyBorder="1">
      <alignment vertical="center"/>
    </xf>
    <xf numFmtId="41" fontId="5" fillId="0" borderId="32" xfId="0" applyNumberFormat="1" applyFont="1" applyBorder="1">
      <alignment vertical="center"/>
    </xf>
    <xf numFmtId="41" fontId="13" fillId="3" borderId="47" xfId="0" applyNumberFormat="1" applyFont="1" applyFill="1" applyBorder="1">
      <alignment vertical="center"/>
    </xf>
    <xf numFmtId="41" fontId="5" fillId="0" borderId="35" xfId="0" applyNumberFormat="1" applyFont="1" applyBorder="1">
      <alignment vertical="center"/>
    </xf>
    <xf numFmtId="41" fontId="5" fillId="0" borderId="34" xfId="0" applyNumberFormat="1" applyFont="1" applyBorder="1">
      <alignment vertical="center"/>
    </xf>
    <xf numFmtId="41" fontId="12" fillId="0" borderId="0" xfId="0" applyNumberFormat="1" applyFont="1" applyFill="1" applyBorder="1">
      <alignment vertical="center"/>
    </xf>
    <xf numFmtId="41" fontId="5" fillId="0" borderId="0" xfId="1" applyFont="1" applyBorder="1">
      <alignment vertical="center"/>
    </xf>
    <xf numFmtId="41" fontId="13" fillId="0" borderId="0" xfId="1" applyFont="1" applyFill="1" applyBorder="1">
      <alignment vertical="center"/>
    </xf>
    <xf numFmtId="41" fontId="5" fillId="0" borderId="33" xfId="1" applyFont="1" applyBorder="1">
      <alignment vertical="center"/>
    </xf>
    <xf numFmtId="41" fontId="5" fillId="0" borderId="47" xfId="0" applyNumberFormat="1" applyFont="1" applyBorder="1">
      <alignment vertical="center"/>
    </xf>
    <xf numFmtId="41" fontId="5" fillId="0" borderId="8" xfId="0" applyNumberFormat="1" applyFont="1" applyBorder="1">
      <alignment vertical="center"/>
    </xf>
    <xf numFmtId="41" fontId="5" fillId="0" borderId="45" xfId="0" applyNumberFormat="1" applyFont="1" applyBorder="1">
      <alignment vertical="center"/>
    </xf>
    <xf numFmtId="41" fontId="13" fillId="3" borderId="34" xfId="1" applyFont="1" applyFill="1" applyBorder="1">
      <alignment vertical="center"/>
    </xf>
    <xf numFmtId="41" fontId="5" fillId="0" borderId="32" xfId="1" applyFont="1" applyBorder="1">
      <alignment vertical="center"/>
    </xf>
    <xf numFmtId="41" fontId="5" fillId="0" borderId="11" xfId="1" applyFont="1" applyBorder="1">
      <alignment vertical="center"/>
    </xf>
    <xf numFmtId="41" fontId="5" fillId="0" borderId="43" xfId="1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/>
    </xf>
    <xf numFmtId="177" fontId="7" fillId="8" borderId="4" xfId="0" applyNumberFormat="1" applyFont="1" applyFill="1" applyBorder="1" applyAlignment="1">
      <alignment horizontal="center" vertical="center"/>
    </xf>
    <xf numFmtId="177" fontId="7" fillId="8" borderId="5" xfId="0" applyNumberFormat="1" applyFont="1" applyFill="1" applyBorder="1" applyAlignment="1">
      <alignment horizontal="center" vertical="center"/>
    </xf>
    <xf numFmtId="177" fontId="7" fillId="8" borderId="6" xfId="0" applyNumberFormat="1" applyFont="1" applyFill="1" applyBorder="1" applyAlignment="1">
      <alignment horizontal="center" vertical="center"/>
    </xf>
    <xf numFmtId="0" fontId="13" fillId="3" borderId="25" xfId="0" applyFont="1" applyFill="1" applyBorder="1">
      <alignment vertical="center"/>
    </xf>
    <xf numFmtId="41" fontId="5" fillId="0" borderId="24" xfId="1" applyFont="1" applyBorder="1">
      <alignment vertical="center"/>
    </xf>
    <xf numFmtId="41" fontId="5" fillId="0" borderId="25" xfId="0" applyNumberFormat="1" applyFont="1" applyBorder="1">
      <alignment vertical="center"/>
    </xf>
    <xf numFmtId="41" fontId="5" fillId="0" borderId="35" xfId="1" applyFont="1" applyBorder="1">
      <alignment vertical="center"/>
    </xf>
    <xf numFmtId="41" fontId="5" fillId="0" borderId="46" xfId="1" applyFont="1" applyBorder="1">
      <alignment vertical="center"/>
    </xf>
  </cellXfs>
  <cellStyles count="3">
    <cellStyle name="쉼표 [0]" xfId="1" builtinId="6"/>
    <cellStyle name="쉼표 [0] 2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094687531147216E-2"/>
          <c:y val="0.1854355664303364"/>
          <c:w val="0.86608737831821669"/>
          <c:h val="0.6650128659316421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'학교수_설립별(1965-)'!$B$3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B9-4E6F-9BCE-C3CB11D8FEE1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5-4FE3-910C-27FDB8A942A0}"/>
                </c:ext>
              </c:extLst>
            </c:dLbl>
            <c:dLbl>
              <c:idx val="58"/>
              <c:layout>
                <c:manualLayout>
                  <c:x val="-1.1535929901677229E-3"/>
                  <c:y val="-3.4781902511296105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733-45AD-BEBD-149480E0C6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'학교수_설립별(1965-)'!$B$4:$B$64</c:f>
              <c:numCache>
                <c:formatCode>General</c:formatCode>
                <c:ptCount val="61"/>
                <c:pt idx="0">
                  <c:v>70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68</c:v>
                </c:pt>
                <c:pt idx="5">
                  <c:v>71</c:v>
                </c:pt>
                <c:pt idx="6">
                  <c:v>71</c:v>
                </c:pt>
                <c:pt idx="7">
                  <c:v>69</c:v>
                </c:pt>
                <c:pt idx="8">
                  <c:v>69</c:v>
                </c:pt>
                <c:pt idx="9">
                  <c:v>72</c:v>
                </c:pt>
                <c:pt idx="10">
                  <c:v>72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84</c:v>
                </c:pt>
                <c:pt idx="15">
                  <c:v>85</c:v>
                </c:pt>
                <c:pt idx="16">
                  <c:v>89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100</c:v>
                </c:pt>
                <c:pt idx="21">
                  <c:v>100</c:v>
                </c:pt>
                <c:pt idx="22">
                  <c:v>103</c:v>
                </c:pt>
                <c:pt idx="23">
                  <c:v>104</c:v>
                </c:pt>
                <c:pt idx="24">
                  <c:v>104</c:v>
                </c:pt>
                <c:pt idx="25">
                  <c:v>107</c:v>
                </c:pt>
                <c:pt idx="26">
                  <c:v>115</c:v>
                </c:pt>
                <c:pt idx="27">
                  <c:v>121</c:v>
                </c:pt>
                <c:pt idx="28">
                  <c:v>127</c:v>
                </c:pt>
                <c:pt idx="29">
                  <c:v>131</c:v>
                </c:pt>
                <c:pt idx="30">
                  <c:v>131</c:v>
                </c:pt>
                <c:pt idx="31">
                  <c:v>134</c:v>
                </c:pt>
                <c:pt idx="32">
                  <c:v>150</c:v>
                </c:pt>
                <c:pt idx="33">
                  <c:v>156</c:v>
                </c:pt>
                <c:pt idx="34">
                  <c:v>158</c:v>
                </c:pt>
                <c:pt idx="35">
                  <c:v>161</c:v>
                </c:pt>
                <c:pt idx="36">
                  <c:v>162</c:v>
                </c:pt>
                <c:pt idx="37">
                  <c:v>163</c:v>
                </c:pt>
                <c:pt idx="38">
                  <c:v>169</c:v>
                </c:pt>
                <c:pt idx="39">
                  <c:v>171</c:v>
                </c:pt>
                <c:pt idx="40">
                  <c:v>173</c:v>
                </c:pt>
                <c:pt idx="41">
                  <c:v>175</c:v>
                </c:pt>
                <c:pt idx="42">
                  <c:v>175</c:v>
                </c:pt>
                <c:pt idx="43">
                  <c:v>174</c:v>
                </c:pt>
                <c:pt idx="44">
                  <c:v>177</c:v>
                </c:pt>
                <c:pt idx="45">
                  <c:v>179</c:v>
                </c:pt>
                <c:pt idx="46">
                  <c:v>183</c:v>
                </c:pt>
                <c:pt idx="47">
                  <c:v>189</c:v>
                </c:pt>
                <c:pt idx="48">
                  <c:v>188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191</c:v>
                </c:pt>
                <c:pt idx="54">
                  <c:v>191</c:v>
                </c:pt>
                <c:pt idx="55">
                  <c:v>191</c:v>
                </c:pt>
                <c:pt idx="56">
                  <c:v>190</c:v>
                </c:pt>
                <c:pt idx="57">
                  <c:v>190</c:v>
                </c:pt>
                <c:pt idx="58">
                  <c:v>190</c:v>
                </c:pt>
                <c:pt idx="59">
                  <c:v>189</c:v>
                </c:pt>
                <c:pt idx="60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B9-4E6F-9BCE-C3CB11D8FEE1}"/>
            </c:ext>
          </c:extLst>
        </c:ser>
        <c:ser>
          <c:idx val="1"/>
          <c:order val="1"/>
          <c:tx>
            <c:strRef>
              <c:f>'학교수_설립별(1965-)'!$C$3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7B9-4E6F-9BCE-C3CB11D8FE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'학교수_설립별(1965-)'!$C$4:$C$64</c:f>
              <c:numCache>
                <c:formatCode>General</c:formatCode>
                <c:ptCount val="61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21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23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25</c:v>
                </c:pt>
                <c:pt idx="46">
                  <c:v>28</c:v>
                </c:pt>
                <c:pt idx="47">
                  <c:v>31</c:v>
                </c:pt>
                <c:pt idx="48">
                  <c:v>32</c:v>
                </c:pt>
                <c:pt idx="49">
                  <c:v>34</c:v>
                </c:pt>
                <c:pt idx="50">
                  <c:v>34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B9-4E6F-9BCE-C3CB11D8FEE1}"/>
            </c:ext>
          </c:extLst>
        </c:ser>
        <c:ser>
          <c:idx val="2"/>
          <c:order val="2"/>
          <c:tx>
            <c:strRef>
              <c:f>'학교수_설립별(1965-)'!$D$3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'학교수_설립별(1965-)'!$D$4:$D$64</c:f>
              <c:numCache>
                <c:formatCode>General</c:formatCode>
                <c:ptCount val="6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7B9-4E6F-9BCE-C3CB11D8FEE1}"/>
            </c:ext>
          </c:extLst>
        </c:ser>
        <c:ser>
          <c:idx val="3"/>
          <c:order val="3"/>
          <c:tx>
            <c:strRef>
              <c:f>'학교수_설립별(1965-)'!$E$3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7B9-4E6F-9BCE-C3CB11D8FEE1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5-4FE3-910C-27FDB8A942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'학교수_설립별(1965-)'!$E$4:$E$64</c:f>
              <c:numCache>
                <c:formatCode>General</c:formatCode>
                <c:ptCount val="61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53</c:v>
                </c:pt>
                <c:pt idx="5">
                  <c:v>56</c:v>
                </c:pt>
                <c:pt idx="6">
                  <c:v>56</c:v>
                </c:pt>
                <c:pt idx="7">
                  <c:v>54</c:v>
                </c:pt>
                <c:pt idx="8">
                  <c:v>54</c:v>
                </c:pt>
                <c:pt idx="9">
                  <c:v>57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  <c:pt idx="13">
                  <c:v>58</c:v>
                </c:pt>
                <c:pt idx="14">
                  <c:v>64</c:v>
                </c:pt>
                <c:pt idx="15">
                  <c:v>65</c:v>
                </c:pt>
                <c:pt idx="16">
                  <c:v>69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80</c:v>
                </c:pt>
                <c:pt idx="23">
                  <c:v>81</c:v>
                </c:pt>
                <c:pt idx="24">
                  <c:v>81</c:v>
                </c:pt>
                <c:pt idx="25">
                  <c:v>83</c:v>
                </c:pt>
                <c:pt idx="26">
                  <c:v>91</c:v>
                </c:pt>
                <c:pt idx="27">
                  <c:v>97</c:v>
                </c:pt>
                <c:pt idx="28">
                  <c:v>102</c:v>
                </c:pt>
                <c:pt idx="29">
                  <c:v>105</c:v>
                </c:pt>
                <c:pt idx="30">
                  <c:v>105</c:v>
                </c:pt>
                <c:pt idx="31">
                  <c:v>108</c:v>
                </c:pt>
                <c:pt idx="32">
                  <c:v>124</c:v>
                </c:pt>
                <c:pt idx="33">
                  <c:v>130</c:v>
                </c:pt>
                <c:pt idx="34">
                  <c:v>132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143</c:v>
                </c:pt>
                <c:pt idx="39">
                  <c:v>145</c:v>
                </c:pt>
                <c:pt idx="40">
                  <c:v>147</c:v>
                </c:pt>
                <c:pt idx="41">
                  <c:v>150</c:v>
                </c:pt>
                <c:pt idx="42">
                  <c:v>150</c:v>
                </c:pt>
                <c:pt idx="43">
                  <c:v>149</c:v>
                </c:pt>
                <c:pt idx="44">
                  <c:v>151</c:v>
                </c:pt>
                <c:pt idx="45">
                  <c:v>152</c:v>
                </c:pt>
                <c:pt idx="46">
                  <c:v>153</c:v>
                </c:pt>
                <c:pt idx="47">
                  <c:v>156</c:v>
                </c:pt>
                <c:pt idx="48">
                  <c:v>155</c:v>
                </c:pt>
                <c:pt idx="49">
                  <c:v>154</c:v>
                </c:pt>
                <c:pt idx="50">
                  <c:v>154</c:v>
                </c:pt>
                <c:pt idx="51">
                  <c:v>154</c:v>
                </c:pt>
                <c:pt idx="52">
                  <c:v>154</c:v>
                </c:pt>
                <c:pt idx="53">
                  <c:v>156</c:v>
                </c:pt>
                <c:pt idx="54">
                  <c:v>156</c:v>
                </c:pt>
                <c:pt idx="55">
                  <c:v>156</c:v>
                </c:pt>
                <c:pt idx="56">
                  <c:v>156</c:v>
                </c:pt>
                <c:pt idx="57">
                  <c:v>155</c:v>
                </c:pt>
                <c:pt idx="58">
                  <c:v>155</c:v>
                </c:pt>
                <c:pt idx="59">
                  <c:v>154</c:v>
                </c:pt>
                <c:pt idx="60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7B9-4E6F-9BCE-C3CB11D8F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87296"/>
        <c:axId val="98374400"/>
      </c:lineChart>
      <c:catAx>
        <c:axId val="984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8374400"/>
        <c:crosses val="autoZero"/>
        <c:auto val="1"/>
        <c:lblAlgn val="ctr"/>
        <c:lblOffset val="100"/>
        <c:tickLblSkip val="5"/>
        <c:noMultiLvlLbl val="0"/>
      </c:catAx>
      <c:valAx>
        <c:axId val="98374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8487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165323396519857"/>
          <c:y val="0.93062020135030088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094687531147216E-2"/>
          <c:y val="0.17932694873478866"/>
          <c:w val="0.8627118508920566"/>
          <c:h val="0.674667291838888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5.0377753413734724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95B-4116-9A66-33BE7B33F9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'학교수_시도별(1965-)'!$T$4:$T$64</c:f>
              <c:numCache>
                <c:formatCode>_(* #,##0_);_(* \(#,##0\);_(* "-"_);_(@_)</c:formatCode>
                <c:ptCount val="61"/>
                <c:pt idx="0">
                  <c:v>40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40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46</c:v>
                </c:pt>
                <c:pt idx="18">
                  <c:v>46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49</c:v>
                </c:pt>
                <c:pt idx="26">
                  <c:v>52</c:v>
                </c:pt>
                <c:pt idx="27">
                  <c:v>55</c:v>
                </c:pt>
                <c:pt idx="28">
                  <c:v>56</c:v>
                </c:pt>
                <c:pt idx="29">
                  <c:v>56</c:v>
                </c:pt>
                <c:pt idx="30">
                  <c:v>55</c:v>
                </c:pt>
                <c:pt idx="31">
                  <c:v>56</c:v>
                </c:pt>
                <c:pt idx="32">
                  <c:v>62</c:v>
                </c:pt>
                <c:pt idx="33">
                  <c:v>66</c:v>
                </c:pt>
                <c:pt idx="34">
                  <c:v>66</c:v>
                </c:pt>
                <c:pt idx="35">
                  <c:v>66</c:v>
                </c:pt>
                <c:pt idx="36">
                  <c:v>66</c:v>
                </c:pt>
                <c:pt idx="37">
                  <c:v>66</c:v>
                </c:pt>
                <c:pt idx="38">
                  <c:v>66</c:v>
                </c:pt>
                <c:pt idx="39">
                  <c:v>67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71</c:v>
                </c:pt>
                <c:pt idx="54">
                  <c:v>71</c:v>
                </c:pt>
                <c:pt idx="55">
                  <c:v>71</c:v>
                </c:pt>
                <c:pt idx="56">
                  <c:v>71</c:v>
                </c:pt>
                <c:pt idx="57">
                  <c:v>71</c:v>
                </c:pt>
                <c:pt idx="58">
                  <c:v>71</c:v>
                </c:pt>
                <c:pt idx="59">
                  <c:v>71</c:v>
                </c:pt>
                <c:pt idx="60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5B-4116-9A66-33BE7B33F99D}"/>
            </c:ext>
          </c:extLst>
        </c:ser>
        <c:ser>
          <c:idx val="1"/>
          <c:order val="1"/>
          <c:tx>
            <c:strRef>
              <c:f>'학교수_시도별(1965-)'!$U$3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5.0420279743513124E-3"/>
                  <c:y val="5.50964187327832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95B-4116-9A66-33BE7B33F99D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8B-49A3-AC02-55CFAA44B0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'학교수_시도별(1965-)'!$A$4:$A$64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'학교수_시도별(1965-)'!$U$4:$U$64</c:f>
              <c:numCache>
                <c:formatCode>_(* #,##0_);_(* \(#,##0\);_(* "-"_);_(@_)</c:formatCode>
                <c:ptCount val="61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29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33</c:v>
                </c:pt>
                <c:pt idx="14">
                  <c:v>42</c:v>
                </c:pt>
                <c:pt idx="15">
                  <c:v>43</c:v>
                </c:pt>
                <c:pt idx="16">
                  <c:v>47</c:v>
                </c:pt>
                <c:pt idx="17">
                  <c:v>51</c:v>
                </c:pt>
                <c:pt idx="18">
                  <c:v>52</c:v>
                </c:pt>
                <c:pt idx="19">
                  <c:v>52</c:v>
                </c:pt>
                <c:pt idx="20">
                  <c:v>53</c:v>
                </c:pt>
                <c:pt idx="21">
                  <c:v>53</c:v>
                </c:pt>
                <c:pt idx="22">
                  <c:v>56</c:v>
                </c:pt>
                <c:pt idx="23">
                  <c:v>57</c:v>
                </c:pt>
                <c:pt idx="24">
                  <c:v>57</c:v>
                </c:pt>
                <c:pt idx="25">
                  <c:v>58</c:v>
                </c:pt>
                <c:pt idx="26">
                  <c:v>63</c:v>
                </c:pt>
                <c:pt idx="27">
                  <c:v>66</c:v>
                </c:pt>
                <c:pt idx="28">
                  <c:v>71</c:v>
                </c:pt>
                <c:pt idx="29">
                  <c:v>75</c:v>
                </c:pt>
                <c:pt idx="30">
                  <c:v>76</c:v>
                </c:pt>
                <c:pt idx="31">
                  <c:v>78</c:v>
                </c:pt>
                <c:pt idx="32">
                  <c:v>88</c:v>
                </c:pt>
                <c:pt idx="33">
                  <c:v>90</c:v>
                </c:pt>
                <c:pt idx="34">
                  <c:v>92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103</c:v>
                </c:pt>
                <c:pt idx="39">
                  <c:v>104</c:v>
                </c:pt>
                <c:pt idx="40">
                  <c:v>105</c:v>
                </c:pt>
                <c:pt idx="41">
                  <c:v>107</c:v>
                </c:pt>
                <c:pt idx="42">
                  <c:v>107</c:v>
                </c:pt>
                <c:pt idx="43">
                  <c:v>106</c:v>
                </c:pt>
                <c:pt idx="44">
                  <c:v>109</c:v>
                </c:pt>
                <c:pt idx="45">
                  <c:v>111</c:v>
                </c:pt>
                <c:pt idx="46">
                  <c:v>115</c:v>
                </c:pt>
                <c:pt idx="47">
                  <c:v>119</c:v>
                </c:pt>
                <c:pt idx="48">
                  <c:v>118</c:v>
                </c:pt>
                <c:pt idx="49">
                  <c:v>119</c:v>
                </c:pt>
                <c:pt idx="50">
                  <c:v>119</c:v>
                </c:pt>
                <c:pt idx="51">
                  <c:v>119</c:v>
                </c:pt>
                <c:pt idx="52">
                  <c:v>119</c:v>
                </c:pt>
                <c:pt idx="53">
                  <c:v>120</c:v>
                </c:pt>
                <c:pt idx="54">
                  <c:v>120</c:v>
                </c:pt>
                <c:pt idx="55">
                  <c:v>120</c:v>
                </c:pt>
                <c:pt idx="56">
                  <c:v>119</c:v>
                </c:pt>
                <c:pt idx="57">
                  <c:v>119</c:v>
                </c:pt>
                <c:pt idx="58">
                  <c:v>119</c:v>
                </c:pt>
                <c:pt idx="59">
                  <c:v>118</c:v>
                </c:pt>
                <c:pt idx="60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95B-4116-9A66-33BE7B33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15968"/>
        <c:axId val="100117504"/>
      </c:lineChart>
      <c:catAx>
        <c:axId val="1001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0117504"/>
        <c:crosses val="autoZero"/>
        <c:auto val="1"/>
        <c:lblAlgn val="ctr"/>
        <c:lblOffset val="100"/>
        <c:tickLblSkip val="5"/>
        <c:noMultiLvlLbl val="0"/>
      </c:catAx>
      <c:valAx>
        <c:axId val="100117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0115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519567900033298"/>
          <c:y val="0.92017111256030537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111100036546069E-2"/>
          <c:y val="0.14757134002610375"/>
          <c:w val="0.85084702928607059"/>
          <c:h val="0.710049300935537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0101011439991973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A04-44F1-818D-EB84AA9AC5FC}"/>
                </c:ext>
              </c:extLst>
            </c:dLbl>
            <c:dLbl>
              <c:idx val="19"/>
              <c:layout>
                <c:manualLayout>
                  <c:x val="-6.7712225175672073E-3"/>
                  <c:y val="-1.8133331962624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04-44F1-818D-EB84AA9AC5FC}"/>
                </c:ext>
              </c:extLst>
            </c:dLbl>
            <c:dLbl>
              <c:idx val="32"/>
              <c:layout>
                <c:manualLayout>
                  <c:x val="0"/>
                  <c:y val="-1.6319998766362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04-44F1-818D-EB84AA9AC5FC}"/>
                </c:ext>
              </c:extLst>
            </c:dLbl>
            <c:dLbl>
              <c:idx val="55"/>
              <c:layout>
                <c:manualLayout>
                  <c:x val="-2.6040545334129021E-2"/>
                  <c:y val="3.3258088000377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A04-44F1-818D-EB84AA9AC5FC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F1-4820-81E3-15BC4D6CD3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'학과수_계열별(1965-)'!$A$4:$A$64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'학과수_계열별(1965-)'!$B$4:$B$64</c:f>
              <c:numCache>
                <c:formatCode>#,##0_);[Red]\(#,##0\)</c:formatCode>
                <c:ptCount val="61"/>
                <c:pt idx="0">
                  <c:v>879</c:v>
                </c:pt>
                <c:pt idx="1">
                  <c:v>911</c:v>
                </c:pt>
                <c:pt idx="2">
                  <c:v>948</c:v>
                </c:pt>
                <c:pt idx="3">
                  <c:v>1037</c:v>
                </c:pt>
                <c:pt idx="4">
                  <c:v>1062</c:v>
                </c:pt>
                <c:pt idx="5">
                  <c:v>1120</c:v>
                </c:pt>
                <c:pt idx="6">
                  <c:v>1152</c:v>
                </c:pt>
                <c:pt idx="7">
                  <c:v>1216</c:v>
                </c:pt>
                <c:pt idx="8">
                  <c:v>1280</c:v>
                </c:pt>
                <c:pt idx="9">
                  <c:v>1370</c:v>
                </c:pt>
                <c:pt idx="10">
                  <c:v>1427</c:v>
                </c:pt>
                <c:pt idx="11">
                  <c:v>1493</c:v>
                </c:pt>
                <c:pt idx="12">
                  <c:v>1530</c:v>
                </c:pt>
                <c:pt idx="13">
                  <c:v>1624</c:v>
                </c:pt>
                <c:pt idx="14">
                  <c:v>2051</c:v>
                </c:pt>
                <c:pt idx="15">
                  <c:v>2575</c:v>
                </c:pt>
                <c:pt idx="16">
                  <c:v>2728</c:v>
                </c:pt>
                <c:pt idx="17">
                  <c:v>2924</c:v>
                </c:pt>
                <c:pt idx="18">
                  <c:v>3091</c:v>
                </c:pt>
                <c:pt idx="19">
                  <c:v>3347</c:v>
                </c:pt>
                <c:pt idx="20">
                  <c:v>3126</c:v>
                </c:pt>
                <c:pt idx="21">
                  <c:v>3181</c:v>
                </c:pt>
                <c:pt idx="22">
                  <c:v>3266</c:v>
                </c:pt>
                <c:pt idx="23">
                  <c:v>3626</c:v>
                </c:pt>
                <c:pt idx="24">
                  <c:v>3854</c:v>
                </c:pt>
                <c:pt idx="25">
                  <c:v>4009</c:v>
                </c:pt>
                <c:pt idx="26">
                  <c:v>4140</c:v>
                </c:pt>
                <c:pt idx="27">
                  <c:v>4315</c:v>
                </c:pt>
                <c:pt idx="28">
                  <c:v>4408</c:v>
                </c:pt>
                <c:pt idx="29">
                  <c:v>4593</c:v>
                </c:pt>
                <c:pt idx="30">
                  <c:v>4931</c:v>
                </c:pt>
                <c:pt idx="31">
                  <c:v>5441</c:v>
                </c:pt>
                <c:pt idx="32">
                  <c:v>6025</c:v>
                </c:pt>
                <c:pt idx="33">
                  <c:v>7522</c:v>
                </c:pt>
                <c:pt idx="34">
                  <c:v>8854</c:v>
                </c:pt>
                <c:pt idx="35">
                  <c:v>9377</c:v>
                </c:pt>
                <c:pt idx="36">
                  <c:v>9723</c:v>
                </c:pt>
                <c:pt idx="37">
                  <c:v>9659</c:v>
                </c:pt>
                <c:pt idx="38">
                  <c:v>9542</c:v>
                </c:pt>
                <c:pt idx="39">
                  <c:v>9653</c:v>
                </c:pt>
                <c:pt idx="40">
                  <c:v>10189</c:v>
                </c:pt>
                <c:pt idx="41">
                  <c:v>10890</c:v>
                </c:pt>
                <c:pt idx="42">
                  <c:v>10847</c:v>
                </c:pt>
                <c:pt idx="43">
                  <c:v>10633</c:v>
                </c:pt>
                <c:pt idx="44">
                  <c:v>10745</c:v>
                </c:pt>
                <c:pt idx="45">
                  <c:v>10865</c:v>
                </c:pt>
                <c:pt idx="46">
                  <c:v>10925</c:v>
                </c:pt>
                <c:pt idx="47">
                  <c:v>11124</c:v>
                </c:pt>
                <c:pt idx="48">
                  <c:v>11126</c:v>
                </c:pt>
                <c:pt idx="49" formatCode="_(* #,##0_);_(* \(#,##0\);_(* &quot;-&quot;_);_(@_)">
                  <c:v>11018</c:v>
                </c:pt>
                <c:pt idx="50" formatCode="_(* #,##0_);_(* \(#,##0\);_(* &quot;-&quot;_);_(@_)">
                  <c:v>11169</c:v>
                </c:pt>
                <c:pt idx="51" formatCode="_(* #,##0_);_(* \(#,##0\);_(* &quot;-&quot;_);_(@_)">
                  <c:v>11329</c:v>
                </c:pt>
                <c:pt idx="52" formatCode="_(* #,##0_);_(* \(#,##0\);_(* &quot;-&quot;_);_(@_)">
                  <c:v>11874</c:v>
                </c:pt>
                <c:pt idx="53" formatCode="_(* #,##0_);_(* \(#,##0\);_(* &quot;-&quot;_);_(@_)">
                  <c:v>11755</c:v>
                </c:pt>
                <c:pt idx="54" formatCode="_(* #,##0_);_(* \(#,##0\);_(* &quot;-&quot;_);_(@_)">
                  <c:v>11797</c:v>
                </c:pt>
                <c:pt idx="55" formatCode="_(* #,##0_);_(* \(#,##0\);_(* &quot;-&quot;_);_(@_)">
                  <c:v>11735</c:v>
                </c:pt>
                <c:pt idx="56" formatCode="_(* #,##0_);_(* \(#,##0\);_(* &quot;-&quot;_);_(@_)">
                  <c:v>12028</c:v>
                </c:pt>
                <c:pt idx="57" formatCode="_(* #,##0_);_(* \(#,##0\);_(* &quot;-&quot;_);_(@_)">
                  <c:v>12203</c:v>
                </c:pt>
                <c:pt idx="58" formatCode="_(* #,##0_);_(* \(#,##0\);_(* &quot;-&quot;_);_(@_)">
                  <c:v>12345</c:v>
                </c:pt>
                <c:pt idx="59" formatCode="_(* #,##0_);_(* \(#,##0\);_(* &quot;-&quot;_);_(@_)">
                  <c:v>12590</c:v>
                </c:pt>
                <c:pt idx="60" formatCode="_(* #,##0_);_(* \(#,##0\);_(* &quot;-&quot;_);_(@_)">
                  <c:v>13095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04-44F1-818D-EB84AA9AC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67584"/>
        <c:axId val="209669120"/>
      </c:lineChart>
      <c:catAx>
        <c:axId val="209667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669120"/>
        <c:crosses val="autoZero"/>
        <c:auto val="1"/>
        <c:lblAlgn val="ctr"/>
        <c:lblOffset val="100"/>
        <c:tickLblSkip val="5"/>
        <c:noMultiLvlLbl val="0"/>
      </c:catAx>
      <c:valAx>
        <c:axId val="209669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66758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125"/>
          <c:h val="0.7300902675740816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'학과수_계열별(1965-)'!$C$3</c:f>
              <c:strCache>
                <c:ptCount val="1"/>
                <c:pt idx="0">
                  <c:v>인문계열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'학과수_계열별(1965-)'!$C$24:$C$64</c:f>
              <c:numCache>
                <c:formatCode>#,##0_ </c:formatCode>
                <c:ptCount val="41"/>
                <c:pt idx="0">
                  <c:v>543</c:v>
                </c:pt>
                <c:pt idx="1">
                  <c:v>551</c:v>
                </c:pt>
                <c:pt idx="2">
                  <c:v>565</c:v>
                </c:pt>
                <c:pt idx="3">
                  <c:v>598</c:v>
                </c:pt>
                <c:pt idx="4">
                  <c:v>630</c:v>
                </c:pt>
                <c:pt idx="5">
                  <c:v>655</c:v>
                </c:pt>
                <c:pt idx="6">
                  <c:v>678</c:v>
                </c:pt>
                <c:pt idx="7">
                  <c:v>701</c:v>
                </c:pt>
                <c:pt idx="8">
                  <c:v>719</c:v>
                </c:pt>
                <c:pt idx="9">
                  <c:v>739</c:v>
                </c:pt>
                <c:pt idx="10">
                  <c:v>792</c:v>
                </c:pt>
                <c:pt idx="11">
                  <c:v>857</c:v>
                </c:pt>
                <c:pt idx="12">
                  <c:v>953</c:v>
                </c:pt>
                <c:pt idx="13" formatCode="_(* #,##0_);_(* \(#,##0\);_(* &quot;-&quot;_);_(@_)">
                  <c:v>1310</c:v>
                </c:pt>
                <c:pt idx="14" formatCode="_(* #,##0_);_(* \(#,##0\);_(* &quot;-&quot;_);_(@_)">
                  <c:v>1549</c:v>
                </c:pt>
                <c:pt idx="15" formatCode="_(* #,##0_);_(* \(#,##0\);_(* &quot;-&quot;_);_(@_)">
                  <c:v>1645</c:v>
                </c:pt>
                <c:pt idx="16" formatCode="_(* #,##0_);_(* \(#,##0\);_(* &quot;-&quot;_);_(@_)">
                  <c:v>1694</c:v>
                </c:pt>
                <c:pt idx="17" formatCode="_(* #,##0_);_(* \(#,##0\);_(* &quot;-&quot;_);_(@_)">
                  <c:v>1661</c:v>
                </c:pt>
                <c:pt idx="18" formatCode="_(* #,##0_);_(* \(#,##0\);_(* &quot;-&quot;_);_(@_)">
                  <c:v>1574</c:v>
                </c:pt>
                <c:pt idx="19" formatCode="_(* #,##0_);_(* \(#,##0\);_(* &quot;-&quot;_);_(@_)">
                  <c:v>1554</c:v>
                </c:pt>
                <c:pt idx="20" formatCode="_(* #,##0_);_(* \(#,##0\);_(* &quot;-&quot;_);_(@_)">
                  <c:v>1577</c:v>
                </c:pt>
                <c:pt idx="21" formatCode="_(* #,##0_);_(* \(#,##0\);_(* &quot;-&quot;_);_(@_)">
                  <c:v>1633</c:v>
                </c:pt>
                <c:pt idx="22" formatCode="_(* #,##0_);_(* \(#,##0\);_(* &quot;-&quot;_);_(@_)">
                  <c:v>1603</c:v>
                </c:pt>
                <c:pt idx="23" formatCode="_(* #,##0_);_(* \(#,##0\);_(* &quot;-&quot;_);_(@_)">
                  <c:v>1553</c:v>
                </c:pt>
                <c:pt idx="24" formatCode="_(* #,##0_);_(* \(#,##0\);_(* &quot;-&quot;_);_(@_)">
                  <c:v>1581</c:v>
                </c:pt>
                <c:pt idx="25" formatCode="_(* #,##0_);_(* \(#,##0\);_(* &quot;-&quot;_);_(@_)">
                  <c:v>1573</c:v>
                </c:pt>
                <c:pt idx="26" formatCode="_(* #,##0_);_(* \(#,##0\);_(* &quot;-&quot;_);_(@_)">
                  <c:v>1591</c:v>
                </c:pt>
                <c:pt idx="27" formatCode="_(* #,##0_);_(* \(#,##0\);_(* &quot;-&quot;_);_(@_)">
                  <c:v>1574</c:v>
                </c:pt>
                <c:pt idx="28" formatCode="_(* #,##0_);_(* \(#,##0\);_(* &quot;-&quot;_);_(@_)">
                  <c:v>1548</c:v>
                </c:pt>
                <c:pt idx="29" formatCode="_(* #,##0_);_(* \(#,##0\);_(* &quot;-&quot;_);_(@_)">
                  <c:v>1556</c:v>
                </c:pt>
                <c:pt idx="30" formatCode="_(* #,##0_);_(* \(#,##0\);_(* &quot;-&quot;_);_(@_)">
                  <c:v>1580</c:v>
                </c:pt>
                <c:pt idx="31" formatCode="_(* #,##0_);_(* \(#,##0\);_(* &quot;-&quot;_);_(@_)">
                  <c:v>1593</c:v>
                </c:pt>
                <c:pt idx="32" formatCode="_(* #,##0_);_(* \(#,##0\);_(* &quot;-&quot;_);_(@_)">
                  <c:v>1680</c:v>
                </c:pt>
                <c:pt idx="33" formatCode="_(* #,##0_);_(* \(#,##0\);_(* &quot;-&quot;_);_(@_)">
                  <c:v>1662</c:v>
                </c:pt>
                <c:pt idx="34" formatCode="_(* #,##0_);_(* \(#,##0\);_(* &quot;-&quot;_);_(@_)">
                  <c:v>1646</c:v>
                </c:pt>
                <c:pt idx="35" formatCode="_(* #,##0_);_(* \(#,##0\);_(* &quot;-&quot;_);_(@_)">
                  <c:v>1611</c:v>
                </c:pt>
                <c:pt idx="36" formatCode="_(* #,##0_);_(* \(#,##0\);_(* &quot;-&quot;_);_(@_)">
                  <c:v>1628</c:v>
                </c:pt>
                <c:pt idx="37" formatCode="_(* #,##0_);_(* \(#,##0\);_(* &quot;-&quot;_);_(@_)">
                  <c:v>1615</c:v>
                </c:pt>
                <c:pt idx="38" formatCode="_(* #,##0_);_(* \(#,##0\);_(* &quot;-&quot;_);_(@_)">
                  <c:v>1614</c:v>
                </c:pt>
                <c:pt idx="39" formatCode="_(* #,##0_);_(* \(#,##0\);_(* &quot;-&quot;_);_(@_)">
                  <c:v>1627</c:v>
                </c:pt>
                <c:pt idx="40" formatCode="_(* #,##0_);_(* \(#,##0\);_(* &quot;-&quot;_);_(@_)">
                  <c:v>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73-4528-814B-9C183A27C77E}"/>
            </c:ext>
          </c:extLst>
        </c:ser>
        <c:ser>
          <c:idx val="1"/>
          <c:order val="1"/>
          <c:tx>
            <c:strRef>
              <c:f>'학과수_계열별(1965-)'!$D$3</c:f>
              <c:strCache>
                <c:ptCount val="1"/>
                <c:pt idx="0">
                  <c:v>사회계열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'학과수_계열별(1965-)'!$D$24:$D$64</c:f>
              <c:numCache>
                <c:formatCode>#,##0_ </c:formatCode>
                <c:ptCount val="41"/>
                <c:pt idx="0">
                  <c:v>634</c:v>
                </c:pt>
                <c:pt idx="1">
                  <c:v>629</c:v>
                </c:pt>
                <c:pt idx="2">
                  <c:v>639</c:v>
                </c:pt>
                <c:pt idx="3">
                  <c:v>701</c:v>
                </c:pt>
                <c:pt idx="4">
                  <c:v>728</c:v>
                </c:pt>
                <c:pt idx="5">
                  <c:v>757</c:v>
                </c:pt>
                <c:pt idx="6">
                  <c:v>785</c:v>
                </c:pt>
                <c:pt idx="7">
                  <c:v>829</c:v>
                </c:pt>
                <c:pt idx="8">
                  <c:v>844</c:v>
                </c:pt>
                <c:pt idx="9">
                  <c:v>890</c:v>
                </c:pt>
                <c:pt idx="10">
                  <c:v>991</c:v>
                </c:pt>
                <c:pt idx="11">
                  <c:v>1122</c:v>
                </c:pt>
                <c:pt idx="12">
                  <c:v>1259</c:v>
                </c:pt>
                <c:pt idx="13" formatCode="_(* #,##0_);_(* \(#,##0\);_(* &quot;-&quot;_);_(@_)">
                  <c:v>1665</c:v>
                </c:pt>
                <c:pt idx="14" formatCode="_(* #,##0_);_(* \(#,##0\);_(* &quot;-&quot;_);_(@_)">
                  <c:v>1981</c:v>
                </c:pt>
                <c:pt idx="15" formatCode="_(* #,##0_);_(* \(#,##0\);_(* &quot;-&quot;_);_(@_)">
                  <c:v>2158</c:v>
                </c:pt>
                <c:pt idx="16" formatCode="_(* #,##0_);_(* \(#,##0\);_(* &quot;-&quot;_);_(@_)">
                  <c:v>2257</c:v>
                </c:pt>
                <c:pt idx="17" formatCode="_(* #,##0_);_(* \(#,##0\);_(* &quot;-&quot;_);_(@_)">
                  <c:v>2287</c:v>
                </c:pt>
                <c:pt idx="18" formatCode="_(* #,##0_);_(* \(#,##0\);_(* &quot;-&quot;_);_(@_)">
                  <c:v>2272</c:v>
                </c:pt>
                <c:pt idx="19" formatCode="_(* #,##0_);_(* \(#,##0\);_(* &quot;-&quot;_);_(@_)">
                  <c:v>2294</c:v>
                </c:pt>
                <c:pt idx="20" formatCode="_(* #,##0_);_(* \(#,##0\);_(* &quot;-&quot;_);_(@_)">
                  <c:v>2443</c:v>
                </c:pt>
                <c:pt idx="21" formatCode="_(* #,##0_);_(* \(#,##0\);_(* &quot;-&quot;_);_(@_)">
                  <c:v>2596</c:v>
                </c:pt>
                <c:pt idx="22" formatCode="_(* #,##0_);_(* \(#,##0\);_(* &quot;-&quot;_);_(@_)">
                  <c:v>2634</c:v>
                </c:pt>
                <c:pt idx="23" formatCode="_(* #,##0_);_(* \(#,##0\);_(* &quot;-&quot;_);_(@_)">
                  <c:v>2554</c:v>
                </c:pt>
                <c:pt idx="24" formatCode="_(* #,##0_);_(* \(#,##0\);_(* &quot;-&quot;_);_(@_)">
                  <c:v>2574</c:v>
                </c:pt>
                <c:pt idx="25" formatCode="_(* #,##0_);_(* \(#,##0\);_(* &quot;-&quot;_);_(@_)">
                  <c:v>2509</c:v>
                </c:pt>
                <c:pt idx="26" formatCode="_(* #,##0_);_(* \(#,##0\);_(* &quot;-&quot;_);_(@_)">
                  <c:v>2479</c:v>
                </c:pt>
                <c:pt idx="27" formatCode="_(* #,##0_);_(* \(#,##0\);_(* &quot;-&quot;_);_(@_)">
                  <c:v>2534</c:v>
                </c:pt>
                <c:pt idx="28" formatCode="_(* #,##0_);_(* \(#,##0\);_(* &quot;-&quot;_);_(@_)">
                  <c:v>2543</c:v>
                </c:pt>
                <c:pt idx="29" formatCode="_(* #,##0_);_(* \(#,##0\);_(* &quot;-&quot;_);_(@_)">
                  <c:v>2527</c:v>
                </c:pt>
                <c:pt idx="30" formatCode="_(* #,##0_);_(* \(#,##0\);_(* &quot;-&quot;_);_(@_)">
                  <c:v>2547</c:v>
                </c:pt>
                <c:pt idx="31" formatCode="_(* #,##0_);_(* \(#,##0\);_(* &quot;-&quot;_);_(@_)">
                  <c:v>2584</c:v>
                </c:pt>
                <c:pt idx="32" formatCode="_(* #,##0_);_(* \(#,##0\);_(* &quot;-&quot;_);_(@_)">
                  <c:v>2735</c:v>
                </c:pt>
                <c:pt idx="33" formatCode="_(* #,##0_);_(* \(#,##0\);_(* &quot;-&quot;_);_(@_)">
                  <c:v>2681</c:v>
                </c:pt>
                <c:pt idx="34" formatCode="_(* #,##0_);_(* \(#,##0\);_(* &quot;-&quot;_);_(@_)">
                  <c:v>2685</c:v>
                </c:pt>
                <c:pt idx="35" formatCode="_(* #,##0_);_(* \(#,##0\);_(* &quot;-&quot;_);_(@_)">
                  <c:v>2648</c:v>
                </c:pt>
                <c:pt idx="36" formatCode="_(* #,##0_);_(* \(#,##0\);_(* &quot;-&quot;_);_(@_)">
                  <c:v>2708</c:v>
                </c:pt>
                <c:pt idx="37" formatCode="_(* #,##0_);_(* \(#,##0\);_(* &quot;-&quot;_);_(@_)">
                  <c:v>2731</c:v>
                </c:pt>
                <c:pt idx="38" formatCode="_(* #,##0_);_(* \(#,##0\);_(* &quot;-&quot;_);_(@_)">
                  <c:v>2761</c:v>
                </c:pt>
                <c:pt idx="39" formatCode="_(* #,##0_);_(* \(#,##0\);_(* &quot;-&quot;_);_(@_)">
                  <c:v>2822</c:v>
                </c:pt>
                <c:pt idx="40" formatCode="_(* #,##0_);_(* \(#,##0\);_(* &quot;-&quot;_);_(@_)">
                  <c:v>2894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73-4528-814B-9C183A27C77E}"/>
            </c:ext>
          </c:extLst>
        </c:ser>
        <c:ser>
          <c:idx val="2"/>
          <c:order val="2"/>
          <c:spPr>
            <a:solidFill>
              <a:srgbClr val="FFC000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'학과수_계열별(1965-)'!$E$24:$E$64</c:f>
              <c:numCache>
                <c:formatCode>#,##0_ </c:formatCode>
                <c:ptCount val="41"/>
                <c:pt idx="0">
                  <c:v>445</c:v>
                </c:pt>
                <c:pt idx="1">
                  <c:v>445</c:v>
                </c:pt>
                <c:pt idx="2">
                  <c:v>436</c:v>
                </c:pt>
                <c:pt idx="3">
                  <c:v>432</c:v>
                </c:pt>
                <c:pt idx="4">
                  <c:v>443</c:v>
                </c:pt>
                <c:pt idx="5">
                  <c:v>449</c:v>
                </c:pt>
                <c:pt idx="6">
                  <c:v>453</c:v>
                </c:pt>
                <c:pt idx="7">
                  <c:v>450</c:v>
                </c:pt>
                <c:pt idx="8">
                  <c:v>447</c:v>
                </c:pt>
                <c:pt idx="9">
                  <c:v>452</c:v>
                </c:pt>
                <c:pt idx="10">
                  <c:v>454</c:v>
                </c:pt>
                <c:pt idx="11">
                  <c:v>472</c:v>
                </c:pt>
                <c:pt idx="12">
                  <c:v>473</c:v>
                </c:pt>
                <c:pt idx="13" formatCode="_(* #,##0_);_(* \(#,##0\);_(* &quot;-&quot;_);_(@_)">
                  <c:v>492</c:v>
                </c:pt>
                <c:pt idx="14" formatCode="_(* #,##0_);_(* \(#,##0\);_(* &quot;-&quot;_);_(@_)">
                  <c:v>522</c:v>
                </c:pt>
                <c:pt idx="15" formatCode="_(* #,##0_);_(* \(#,##0\);_(* &quot;-&quot;_);_(@_)">
                  <c:v>517</c:v>
                </c:pt>
                <c:pt idx="16" formatCode="_(* #,##0_);_(* \(#,##0\);_(* &quot;-&quot;_);_(@_)">
                  <c:v>521</c:v>
                </c:pt>
                <c:pt idx="17" formatCode="_(* #,##0_);_(* \(#,##0\);_(* &quot;-&quot;_);_(@_)">
                  <c:v>528</c:v>
                </c:pt>
                <c:pt idx="18" formatCode="_(* #,##0_);_(* \(#,##0\);_(* &quot;-&quot;_);_(@_)">
                  <c:v>536</c:v>
                </c:pt>
                <c:pt idx="19" formatCode="_(* #,##0_);_(* \(#,##0\);_(* &quot;-&quot;_);_(@_)">
                  <c:v>561</c:v>
                </c:pt>
                <c:pt idx="20" formatCode="_(* #,##0_);_(* \(#,##0\);_(* &quot;-&quot;_);_(@_)">
                  <c:v>569</c:v>
                </c:pt>
                <c:pt idx="21" formatCode="_(* #,##0_);_(* \(#,##0\);_(* &quot;-&quot;_);_(@_)">
                  <c:v>593</c:v>
                </c:pt>
                <c:pt idx="22" formatCode="_(* #,##0_);_(* \(#,##0\);_(* &quot;-&quot;_);_(@_)">
                  <c:v>597</c:v>
                </c:pt>
                <c:pt idx="23" formatCode="_(* #,##0_);_(* \(#,##0\);_(* &quot;-&quot;_);_(@_)">
                  <c:v>595</c:v>
                </c:pt>
                <c:pt idx="24" formatCode="_(* #,##0_);_(* \(#,##0\);_(* &quot;-&quot;_);_(@_)">
                  <c:v>630</c:v>
                </c:pt>
                <c:pt idx="25" formatCode="_(* #,##0_);_(* \(#,##0\);_(* &quot;-&quot;_);_(@_)">
                  <c:v>637</c:v>
                </c:pt>
                <c:pt idx="26" formatCode="_(* #,##0_);_(* \(#,##0\);_(* &quot;-&quot;_);_(@_)">
                  <c:v>653</c:v>
                </c:pt>
                <c:pt idx="27" formatCode="_(* #,##0_);_(* \(#,##0\);_(* &quot;-&quot;_);_(@_)">
                  <c:v>657</c:v>
                </c:pt>
                <c:pt idx="28" formatCode="_(* #,##0_);_(* \(#,##0\);_(* &quot;-&quot;_);_(@_)">
                  <c:v>643</c:v>
                </c:pt>
                <c:pt idx="29" formatCode="_(* #,##0_);_(* \(#,##0\);_(* &quot;-&quot;_);_(@_)">
                  <c:v>639</c:v>
                </c:pt>
                <c:pt idx="30" formatCode="_(* #,##0_);_(* \(#,##0\);_(* &quot;-&quot;_);_(@_)">
                  <c:v>644</c:v>
                </c:pt>
                <c:pt idx="31" formatCode="_(* #,##0_);_(* \(#,##0\);_(* &quot;-&quot;_);_(@_)">
                  <c:v>654</c:v>
                </c:pt>
                <c:pt idx="32" formatCode="_(* #,##0_);_(* \(#,##0\);_(* &quot;-&quot;_);_(@_)">
                  <c:v>640</c:v>
                </c:pt>
                <c:pt idx="33" formatCode="_(* #,##0_);_(* \(#,##0\);_(* &quot;-&quot;_);_(@_)">
                  <c:v>634</c:v>
                </c:pt>
                <c:pt idx="34" formatCode="_(* #,##0_);_(* \(#,##0\);_(* &quot;-&quot;_);_(@_)">
                  <c:v>636</c:v>
                </c:pt>
                <c:pt idx="35" formatCode="_(* #,##0_);_(* \(#,##0\);_(* &quot;-&quot;_);_(@_)">
                  <c:v>635</c:v>
                </c:pt>
                <c:pt idx="36" formatCode="_(* #,##0_);_(* \(#,##0\);_(* &quot;-&quot;_);_(@_)">
                  <c:v>639</c:v>
                </c:pt>
                <c:pt idx="37" formatCode="_(* #,##0_);_(* \(#,##0\);_(* &quot;-&quot;_);_(@_)">
                  <c:v>641</c:v>
                </c:pt>
                <c:pt idx="38" formatCode="_(* #,##0_);_(* \(#,##0\);_(* &quot;-&quot;_);_(@_)">
                  <c:v>640</c:v>
                </c:pt>
                <c:pt idx="39" formatCode="_(* #,##0_);_(* \(#,##0\);_(* &quot;-&quot;_);_(@_)">
                  <c:v>631</c:v>
                </c:pt>
                <c:pt idx="40" formatCode="_(* #,##0_);_(* \(#,##0\);_(* &quot;-&quot;_);_(@_)">
                  <c:v>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73-4528-814B-9C183A27C77E}"/>
            </c:ext>
          </c:extLst>
        </c:ser>
        <c:ser>
          <c:idx val="3"/>
          <c:order val="3"/>
          <c:tx>
            <c:strRef>
              <c:f>'학과수_계열별(1965-)'!$F$3</c:f>
              <c:strCache>
                <c:ptCount val="1"/>
                <c:pt idx="0">
                  <c:v>공학계열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'학과수_계열별(1965-)'!$F$24:$F$64</c:f>
              <c:numCache>
                <c:formatCode>#,##0_);[Red]\(#,##0\)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_(* #,##0_);_(* \(#,##0\);_(* &quot;-&quot;_);_(@_)">
                  <c:v>1662</c:v>
                </c:pt>
                <c:pt idx="14" formatCode="_(* #,##0_);_(* \(#,##0\);_(* &quot;-&quot;_);_(@_)">
                  <c:v>2004</c:v>
                </c:pt>
                <c:pt idx="15" formatCode="_(* #,##0_);_(* \(#,##0\);_(* &quot;-&quot;_);_(@_)">
                  <c:v>2134</c:v>
                </c:pt>
                <c:pt idx="16" formatCode="_(* #,##0_);_(* \(#,##0\);_(* &quot;-&quot;_);_(@_)">
                  <c:v>2251</c:v>
                </c:pt>
                <c:pt idx="17" formatCode="_(* #,##0_);_(* \(#,##0\);_(* &quot;-&quot;_);_(@_)">
                  <c:v>2202</c:v>
                </c:pt>
                <c:pt idx="18" formatCode="_(* #,##0_);_(* \(#,##0\);_(* &quot;-&quot;_);_(@_)">
                  <c:v>2182</c:v>
                </c:pt>
                <c:pt idx="19" formatCode="_(* #,##0_);_(* \(#,##0\);_(* &quot;-&quot;_);_(@_)">
                  <c:v>2186</c:v>
                </c:pt>
                <c:pt idx="20" formatCode="_(* #,##0_);_(* \(#,##0\);_(* &quot;-&quot;_);_(@_)">
                  <c:v>2304</c:v>
                </c:pt>
                <c:pt idx="21" formatCode="_(* #,##0_);_(* \(#,##0\);_(* &quot;-&quot;_);_(@_)">
                  <c:v>2540</c:v>
                </c:pt>
                <c:pt idx="22" formatCode="_(* #,##0_);_(* \(#,##0\);_(* &quot;-&quot;_);_(@_)">
                  <c:v>2465</c:v>
                </c:pt>
                <c:pt idx="23" formatCode="_(* #,##0_);_(* \(#,##0\);_(* &quot;-&quot;_);_(@_)">
                  <c:v>2347</c:v>
                </c:pt>
                <c:pt idx="24" formatCode="_(* #,##0_);_(* \(#,##0\);_(* &quot;-&quot;_);_(@_)">
                  <c:v>2315</c:v>
                </c:pt>
                <c:pt idx="25" formatCode="_(* #,##0_);_(* \(#,##0\);_(* &quot;-&quot;_);_(@_)">
                  <c:v>2404</c:v>
                </c:pt>
                <c:pt idx="26" formatCode="_(* #,##0_);_(* \(#,##0\);_(* &quot;-&quot;_);_(@_)">
                  <c:v>2410</c:v>
                </c:pt>
                <c:pt idx="27" formatCode="_(* #,##0_);_(* \(#,##0\);_(* &quot;-&quot;_);_(@_)">
                  <c:v>2486</c:v>
                </c:pt>
                <c:pt idx="28" formatCode="_(* #,##0_);_(* \(#,##0\);_(* &quot;-&quot;_);_(@_)">
                  <c:v>2475</c:v>
                </c:pt>
                <c:pt idx="29" formatCode="_(* #,##0_);_(* \(#,##0\);_(* &quot;-&quot;_);_(@_)">
                  <c:v>2433</c:v>
                </c:pt>
                <c:pt idx="30" formatCode="_(* #,##0_);_(* \(#,##0\);_(* &quot;-&quot;_);_(@_)">
                  <c:v>2498</c:v>
                </c:pt>
                <c:pt idx="31" formatCode="_(* #,##0_);_(* \(#,##0\);_(* &quot;-&quot;_);_(@_)">
                  <c:v>2536</c:v>
                </c:pt>
                <c:pt idx="32" formatCode="_(* #,##0_);_(* \(#,##0\);_(* &quot;-&quot;_);_(@_)">
                  <c:v>2735</c:v>
                </c:pt>
                <c:pt idx="33" formatCode="_(* #,##0_);_(* \(#,##0\);_(* &quot;-&quot;_);_(@_)">
                  <c:v>2789</c:v>
                </c:pt>
                <c:pt idx="34" formatCode="_(* #,##0_);_(* \(#,##0\);_(* &quot;-&quot;_);_(@_)">
                  <c:v>2856</c:v>
                </c:pt>
                <c:pt idx="35" formatCode="_(* #,##0_);_(* \(#,##0\);_(* &quot;-&quot;_);_(@_)">
                  <c:v>2868</c:v>
                </c:pt>
                <c:pt idx="36" formatCode="_(* #,##0_);_(* \(#,##0\);_(* &quot;-&quot;_);_(@_)">
                  <c:v>3021</c:v>
                </c:pt>
                <c:pt idx="37" formatCode="_(* #,##0_);_(* \(#,##0\);_(* &quot;-&quot;_);_(@_)">
                  <c:v>3116</c:v>
                </c:pt>
                <c:pt idx="38" formatCode="_(* #,##0_);_(* \(#,##0\);_(* &quot;-&quot;_);_(@_)">
                  <c:v>3205</c:v>
                </c:pt>
                <c:pt idx="39" formatCode="_(* #,##0_);_(* \(#,##0\);_(* &quot;-&quot;_);_(@_)">
                  <c:v>3335</c:v>
                </c:pt>
                <c:pt idx="40" formatCode="_(* #,##0_);_(* \(#,##0\);_(* &quot;-&quot;_);_(@_)">
                  <c:v>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73-4528-814B-9C183A27C77E}"/>
            </c:ext>
          </c:extLst>
        </c:ser>
        <c:ser>
          <c:idx val="4"/>
          <c:order val="4"/>
          <c:tx>
            <c:strRef>
              <c:f>'학과수_계열별(1965-)'!$G$3</c:f>
              <c:strCache>
                <c:ptCount val="1"/>
                <c:pt idx="0">
                  <c:v>자연계열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'학과수_계열별(1965-)'!$G$24:$G$64</c:f>
              <c:numCache>
                <c:formatCode>#,##0_ </c:formatCode>
                <c:ptCount val="41"/>
                <c:pt idx="0">
                  <c:v>1093</c:v>
                </c:pt>
                <c:pt idx="1">
                  <c:v>1129</c:v>
                </c:pt>
                <c:pt idx="2">
                  <c:v>1187</c:v>
                </c:pt>
                <c:pt idx="3">
                  <c:v>1405</c:v>
                </c:pt>
                <c:pt idx="4">
                  <c:v>1522</c:v>
                </c:pt>
                <c:pt idx="5">
                  <c:v>1570</c:v>
                </c:pt>
                <c:pt idx="6">
                  <c:v>1639</c:v>
                </c:pt>
                <c:pt idx="7">
                  <c:v>1746</c:v>
                </c:pt>
                <c:pt idx="8">
                  <c:v>1799</c:v>
                </c:pt>
                <c:pt idx="9">
                  <c:v>1895</c:v>
                </c:pt>
                <c:pt idx="10">
                  <c:v>2027</c:v>
                </c:pt>
                <c:pt idx="11">
                  <c:v>2249</c:v>
                </c:pt>
                <c:pt idx="12">
                  <c:v>2503</c:v>
                </c:pt>
                <c:pt idx="13" formatCode="_(* #,##0_);_(* \(#,##0\);_(* &quot;-&quot;_);_(@_)">
                  <c:v>1351</c:v>
                </c:pt>
                <c:pt idx="14" formatCode="_(* #,##0_);_(* \(#,##0\);_(* &quot;-&quot;_);_(@_)">
                  <c:v>1580</c:v>
                </c:pt>
                <c:pt idx="15" formatCode="_(* #,##0_);_(* \(#,##0\);_(* &quot;-&quot;_);_(@_)">
                  <c:v>1598</c:v>
                </c:pt>
                <c:pt idx="16" formatCode="_(* #,##0_);_(* \(#,##0\);_(* &quot;-&quot;_);_(@_)">
                  <c:v>1619</c:v>
                </c:pt>
                <c:pt idx="17" formatCode="_(* #,##0_);_(* \(#,##0\);_(* &quot;-&quot;_);_(@_)">
                  <c:v>1561</c:v>
                </c:pt>
                <c:pt idx="18" formatCode="_(* #,##0_);_(* \(#,##0\);_(* &quot;-&quot;_);_(@_)">
                  <c:v>1502</c:v>
                </c:pt>
                <c:pt idx="19" formatCode="_(* #,##0_);_(* \(#,##0\);_(* &quot;-&quot;_);_(@_)">
                  <c:v>1516</c:v>
                </c:pt>
                <c:pt idx="20" formatCode="_(* #,##0_);_(* \(#,##0\);_(* &quot;-&quot;_);_(@_)">
                  <c:v>1589</c:v>
                </c:pt>
                <c:pt idx="21" formatCode="_(* #,##0_);_(* \(#,##0\);_(* &quot;-&quot;_);_(@_)">
                  <c:v>1694</c:v>
                </c:pt>
                <c:pt idx="22" formatCode="_(* #,##0_);_(* \(#,##0\);_(* &quot;-&quot;_);_(@_)">
                  <c:v>1662</c:v>
                </c:pt>
                <c:pt idx="23" formatCode="_(* #,##0_);_(* \(#,##0\);_(* &quot;-&quot;_);_(@_)">
                  <c:v>1671</c:v>
                </c:pt>
                <c:pt idx="24" formatCode="_(* #,##0_);_(* \(#,##0\);_(* &quot;-&quot;_);_(@_)">
                  <c:v>1706</c:v>
                </c:pt>
                <c:pt idx="25" formatCode="_(* #,##0_);_(* \(#,##0\);_(* &quot;-&quot;_);_(@_)">
                  <c:v>1707</c:v>
                </c:pt>
                <c:pt idx="26" formatCode="_(* #,##0_);_(* \(#,##0\);_(* &quot;-&quot;_);_(@_)">
                  <c:v>1718</c:v>
                </c:pt>
                <c:pt idx="27" formatCode="_(* #,##0_);_(* \(#,##0\);_(* &quot;-&quot;_);_(@_)">
                  <c:v>1692</c:v>
                </c:pt>
                <c:pt idx="28" formatCode="_(* #,##0_);_(* \(#,##0\);_(* &quot;-&quot;_);_(@_)">
                  <c:v>1671</c:v>
                </c:pt>
                <c:pt idx="29" formatCode="_(* #,##0_);_(* \(#,##0\);_(* &quot;-&quot;_);_(@_)">
                  <c:v>1620</c:v>
                </c:pt>
                <c:pt idx="30" formatCode="_(* #,##0_);_(* \(#,##0\);_(* &quot;-&quot;_);_(@_)">
                  <c:v>1643</c:v>
                </c:pt>
                <c:pt idx="31" formatCode="_(* #,##0_);_(* \(#,##0\);_(* &quot;-&quot;_);_(@_)">
                  <c:v>1661</c:v>
                </c:pt>
                <c:pt idx="32" formatCode="_(* #,##0_);_(* \(#,##0\);_(* &quot;-&quot;_);_(@_)">
                  <c:v>1690</c:v>
                </c:pt>
                <c:pt idx="33" formatCode="_(* #,##0_);_(* \(#,##0\);_(* &quot;-&quot;_);_(@_)">
                  <c:v>1667</c:v>
                </c:pt>
                <c:pt idx="34" formatCode="_(* #,##0_);_(* \(#,##0\);_(* &quot;-&quot;_);_(@_)">
                  <c:v>1641</c:v>
                </c:pt>
                <c:pt idx="35" formatCode="_(* #,##0_);_(* \(#,##0\);_(* &quot;-&quot;_);_(@_)">
                  <c:v>1646</c:v>
                </c:pt>
                <c:pt idx="36" formatCode="_(* #,##0_);_(* \(#,##0\);_(* &quot;-&quot;_);_(@_)">
                  <c:v>1681</c:v>
                </c:pt>
                <c:pt idx="37" formatCode="_(* #,##0_);_(* \(#,##0\);_(* &quot;-&quot;_);_(@_)">
                  <c:v>1712</c:v>
                </c:pt>
                <c:pt idx="38" formatCode="_(* #,##0_);_(* \(#,##0\);_(* &quot;-&quot;_);_(@_)">
                  <c:v>1696</c:v>
                </c:pt>
                <c:pt idx="39" formatCode="_(* #,##0_);_(* \(#,##0\);_(* &quot;-&quot;_);_(@_)">
                  <c:v>1704</c:v>
                </c:pt>
                <c:pt idx="40" formatCode="_(* #,##0_);_(* \(#,##0\);_(* &quot;-&quot;_);_(@_)">
                  <c:v>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73-4528-814B-9C183A27C77E}"/>
            </c:ext>
          </c:extLst>
        </c:ser>
        <c:ser>
          <c:idx val="5"/>
          <c:order val="5"/>
          <c:tx>
            <c:strRef>
              <c:f>'학과수_계열별(1965-)'!$H$3</c:f>
              <c:strCache>
                <c:ptCount val="1"/>
                <c:pt idx="0">
                  <c:v>의약계열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'학과수_계열별(1965-)'!$H$24:$H$64</c:f>
              <c:numCache>
                <c:formatCode>#,##0_ </c:formatCode>
                <c:ptCount val="41"/>
                <c:pt idx="0">
                  <c:v>129</c:v>
                </c:pt>
                <c:pt idx="1">
                  <c:v>133</c:v>
                </c:pt>
                <c:pt idx="2">
                  <c:v>139</c:v>
                </c:pt>
                <c:pt idx="3">
                  <c:v>146</c:v>
                </c:pt>
                <c:pt idx="4">
                  <c:v>159</c:v>
                </c:pt>
                <c:pt idx="5">
                  <c:v>166</c:v>
                </c:pt>
                <c:pt idx="6">
                  <c:v>168</c:v>
                </c:pt>
                <c:pt idx="7">
                  <c:v>176</c:v>
                </c:pt>
                <c:pt idx="8">
                  <c:v>184</c:v>
                </c:pt>
                <c:pt idx="9">
                  <c:v>192</c:v>
                </c:pt>
                <c:pt idx="10">
                  <c:v>204</c:v>
                </c:pt>
                <c:pt idx="11">
                  <c:v>217</c:v>
                </c:pt>
                <c:pt idx="12">
                  <c:v>236</c:v>
                </c:pt>
                <c:pt idx="13" formatCode="_(* #,##0_);_(* \(#,##0\);_(* &quot;-&quot;_);_(@_)">
                  <c:v>277</c:v>
                </c:pt>
                <c:pt idx="14" formatCode="_(* #,##0_);_(* \(#,##0\);_(* &quot;-&quot;_);_(@_)">
                  <c:v>297</c:v>
                </c:pt>
                <c:pt idx="15" formatCode="_(* #,##0_);_(* \(#,##0\);_(* &quot;-&quot;_);_(@_)">
                  <c:v>318</c:v>
                </c:pt>
                <c:pt idx="16" formatCode="_(* #,##0_);_(* \(#,##0\);_(* &quot;-&quot;_);_(@_)">
                  <c:v>325</c:v>
                </c:pt>
                <c:pt idx="17" formatCode="_(* #,##0_);_(* \(#,##0\);_(* &quot;-&quot;_);_(@_)">
                  <c:v>330</c:v>
                </c:pt>
                <c:pt idx="18" formatCode="_(* #,##0_);_(* \(#,##0\);_(* &quot;-&quot;_);_(@_)">
                  <c:v>329</c:v>
                </c:pt>
                <c:pt idx="19" formatCode="_(* #,##0_);_(* \(#,##0\);_(* &quot;-&quot;_);_(@_)">
                  <c:v>330</c:v>
                </c:pt>
                <c:pt idx="20" formatCode="_(* #,##0_);_(* \(#,##0\);_(* &quot;-&quot;_);_(@_)">
                  <c:v>349</c:v>
                </c:pt>
                <c:pt idx="21" formatCode="_(* #,##0_);_(* \(#,##0\);_(* &quot;-&quot;_);_(@_)">
                  <c:v>390</c:v>
                </c:pt>
                <c:pt idx="22" formatCode="_(* #,##0_);_(* \(#,##0\);_(* &quot;-&quot;_);_(@_)">
                  <c:v>420</c:v>
                </c:pt>
                <c:pt idx="23" formatCode="_(* #,##0_);_(* \(#,##0\);_(* &quot;-&quot;_);_(@_)">
                  <c:v>433</c:v>
                </c:pt>
                <c:pt idx="24" formatCode="_(* #,##0_);_(* \(#,##0\);_(* &quot;-&quot;_);_(@_)">
                  <c:v>458</c:v>
                </c:pt>
                <c:pt idx="25" formatCode="_(* #,##0_);_(* \(#,##0\);_(* &quot;-&quot;_);_(@_)">
                  <c:v>520</c:v>
                </c:pt>
                <c:pt idx="26" formatCode="_(* #,##0_);_(* \(#,##0\);_(* &quot;-&quot;_);_(@_)">
                  <c:v>561</c:v>
                </c:pt>
                <c:pt idx="27" formatCode="_(* #,##0_);_(* \(#,##0\);_(* &quot;-&quot;_);_(@_)">
                  <c:v>603</c:v>
                </c:pt>
                <c:pt idx="28" formatCode="_(* #,##0_);_(* \(#,##0\);_(* &quot;-&quot;_);_(@_)">
                  <c:v>624</c:v>
                </c:pt>
                <c:pt idx="29" formatCode="_(* #,##0_);_(* \(#,##0\);_(* &quot;-&quot;_);_(@_)">
                  <c:v>638</c:v>
                </c:pt>
                <c:pt idx="30" formatCode="_(* #,##0_);_(* \(#,##0\);_(* &quot;-&quot;_);_(@_)">
                  <c:v>647</c:v>
                </c:pt>
                <c:pt idx="31" formatCode="_(* #,##0_);_(* \(#,##0\);_(* &quot;-&quot;_);_(@_)">
                  <c:v>655</c:v>
                </c:pt>
                <c:pt idx="32" formatCode="_(* #,##0_);_(* \(#,##0\);_(* &quot;-&quot;_);_(@_)">
                  <c:v>668</c:v>
                </c:pt>
                <c:pt idx="33" formatCode="_(* #,##0_);_(* \(#,##0\);_(* &quot;-&quot;_);_(@_)">
                  <c:v>637</c:v>
                </c:pt>
                <c:pt idx="34" formatCode="_(* #,##0_);_(* \(#,##0\);_(* &quot;-&quot;_);_(@_)">
                  <c:v>625</c:v>
                </c:pt>
                <c:pt idx="35" formatCode="_(* #,##0_);_(* \(#,##0\);_(* &quot;-&quot;_);_(@_)">
                  <c:v>622</c:v>
                </c:pt>
                <c:pt idx="36" formatCode="_(* #,##0_);_(* \(#,##0\);_(* &quot;-&quot;_);_(@_)">
                  <c:v>635</c:v>
                </c:pt>
                <c:pt idx="37" formatCode="_(* #,##0_);_(* \(#,##0\);_(* &quot;-&quot;_);_(@_)">
                  <c:v>657</c:v>
                </c:pt>
                <c:pt idx="38" formatCode="_(* #,##0_);_(* \(#,##0\);_(* &quot;-&quot;_);_(@_)">
                  <c:v>692</c:v>
                </c:pt>
                <c:pt idx="39" formatCode="_(* #,##0_);_(* \(#,##0\);_(* &quot;-&quot;_);_(@_)">
                  <c:v>709</c:v>
                </c:pt>
                <c:pt idx="40" formatCode="_(* #,##0_);_(* \(#,##0\);_(* &quot;-&quot;_);_(@_)">
                  <c:v>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73-4528-814B-9C183A27C77E}"/>
            </c:ext>
          </c:extLst>
        </c:ser>
        <c:ser>
          <c:idx val="6"/>
          <c:order val="6"/>
          <c:tx>
            <c:strRef>
              <c:f>'학과수_계열별(1965-)'!$J$3</c:f>
              <c:strCache>
                <c:ptCount val="1"/>
                <c:pt idx="0">
                  <c:v>무전공</c:v>
                </c:pt>
              </c:strCache>
            </c:strRef>
          </c:tx>
          <c:spPr>
            <a:solidFill>
              <a:srgbClr val="8064A2">
                <a:lumMod val="50000"/>
              </a:srgbClr>
            </a:solidFill>
          </c:spPr>
          <c:invertIfNegative val="0"/>
          <c:cat>
            <c:numRef>
              <c:f>'학과수_계열별(1965-)'!$A$24:$A$64</c:f>
              <c:numCache>
                <c:formatCode>General</c:formatCod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numCache>
            </c:numRef>
          </c:cat>
          <c:val>
            <c:numRef>
              <c:f>'학과수_계열별(1965-)'!$J$24:$J$64</c:f>
              <c:numCache>
                <c:formatCode>#,##0_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_(* #,##0_);_(* \(#,##0\);_(* &quot;-&quot;_);_(@_)">
                  <c:v>0</c:v>
                </c:pt>
                <c:pt idx="14" formatCode="_(* #,##0_);_(* \(#,##0\);_(* &quot;-&quot;_);_(@_)">
                  <c:v>0</c:v>
                </c:pt>
                <c:pt idx="15" formatCode="_(* #,##0_);_(* \(#,##0\);_(* &quot;-&quot;_);_(@_)">
                  <c:v>0</c:v>
                </c:pt>
                <c:pt idx="16" formatCode="_(* #,##0_);_(* \(#,##0\);_(* &quot;-&quot;_);_(@_)">
                  <c:v>0</c:v>
                </c:pt>
                <c:pt idx="17" formatCode="_(* #,##0_);_(* \(#,##0\);_(* &quot;-&quot;_);_(@_)">
                  <c:v>0</c:v>
                </c:pt>
                <c:pt idx="18" formatCode="_(* #,##0_);_(* \(#,##0\);_(* &quot;-&quot;_);_(@_)">
                  <c:v>0</c:v>
                </c:pt>
                <c:pt idx="19" formatCode="_(* #,##0_);_(* \(#,##0\);_(* &quot;-&quot;_);_(@_)">
                  <c:v>0</c:v>
                </c:pt>
                <c:pt idx="20" formatCode="_(* #,##0_);_(* \(#,##0\);_(* &quot;-&quot;_);_(@_)">
                  <c:v>0</c:v>
                </c:pt>
                <c:pt idx="21" formatCode="_(* #,##0_);_(* \(#,##0\);_(* &quot;-&quot;_);_(@_)">
                  <c:v>0</c:v>
                </c:pt>
                <c:pt idx="22" formatCode="_(* #,##0_);_(* \(#,##0\);_(* &quot;-&quot;_);_(@_)">
                  <c:v>0</c:v>
                </c:pt>
                <c:pt idx="23" formatCode="_(* #,##0_);_(* \(#,##0\);_(* &quot;-&quot;_);_(@_)">
                  <c:v>0</c:v>
                </c:pt>
                <c:pt idx="24" formatCode="_(* #,##0_);_(* \(#,##0\);_(* &quot;-&quot;_);_(@_)">
                  <c:v>0</c:v>
                </c:pt>
                <c:pt idx="25" formatCode="_(* #,##0_);_(* \(#,##0\);_(* &quot;-&quot;_);_(@_)">
                  <c:v>0</c:v>
                </c:pt>
                <c:pt idx="26" formatCode="_(* #,##0_);_(* \(#,##0\);_(* &quot;-&quot;_);_(@_)">
                  <c:v>0</c:v>
                </c:pt>
                <c:pt idx="27" formatCode="_(* #,##0_);_(* \(#,##0\);_(* &quot;-&quot;_);_(@_)">
                  <c:v>0</c:v>
                </c:pt>
                <c:pt idx="28" formatCode="_(* #,##0_);_(* \(#,##0\);_(* &quot;-&quot;_);_(@_)">
                  <c:v>0</c:v>
                </c:pt>
                <c:pt idx="29" formatCode="_(* #,##0_);_(* \(#,##0\);_(* &quot;-&quot;_);_(@_)">
                  <c:v>0</c:v>
                </c:pt>
                <c:pt idx="30" formatCode="_(* #,##0_);_(* \(#,##0\);_(* &quot;-&quot;_);_(@_)">
                  <c:v>0</c:v>
                </c:pt>
                <c:pt idx="31" formatCode="_(* #,##0_);_(* \(#,##0\);_(* &quot;-&quot;_);_(@_)">
                  <c:v>0</c:v>
                </c:pt>
                <c:pt idx="32" formatCode="_(* #,##0_);_(* \(#,##0\);_(* &quot;-&quot;_);_(@_)">
                  <c:v>0</c:v>
                </c:pt>
                <c:pt idx="33" formatCode="_(* #,##0_);_(* \(#,##0\);_(* &quot;-&quot;_);_(@_)">
                  <c:v>0</c:v>
                </c:pt>
                <c:pt idx="34" formatCode="_(* #,##0_);_(* \(#,##0\);_(* &quot;-&quot;_);_(@_)">
                  <c:v>0</c:v>
                </c:pt>
                <c:pt idx="35" formatCode="_(* #,##0_);_(* \(#,##0\);_(* &quot;-&quot;_);_(@_)">
                  <c:v>0</c:v>
                </c:pt>
                <c:pt idx="36" formatCode="_(* #,##0_);_(* \(#,##0\);_(* &quot;-&quot;_);_(@_)">
                  <c:v>0</c:v>
                </c:pt>
                <c:pt idx="37" formatCode="_(* #,##0_);_(* \(#,##0\);_(* &quot;-&quot;_);_(@_)">
                  <c:v>0</c:v>
                </c:pt>
                <c:pt idx="38" formatCode="_(* #,##0_);_(* \(#,##0\);_(* &quot;-&quot;_);_(@_)">
                  <c:v>0</c:v>
                </c:pt>
                <c:pt idx="39" formatCode="_(* #,##0_);_(* \(#,##0\);_(* &quot;-&quot;_);_(@_)">
                  <c:v>0</c:v>
                </c:pt>
                <c:pt idx="40" formatCode="_(* #,##0_);_(* \(#,##0\);_(* &quot;-&quot;_);_(@_)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73-4528-814B-9C183A27C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563776"/>
        <c:axId val="183565312"/>
      </c:barChart>
      <c:catAx>
        <c:axId val="1835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65312"/>
        <c:crosses val="autoZero"/>
        <c:auto val="1"/>
        <c:lblAlgn val="ctr"/>
        <c:lblOffset val="100"/>
        <c:tickLblSkip val="5"/>
        <c:noMultiLvlLbl val="0"/>
      </c:catAx>
      <c:valAx>
        <c:axId val="1835653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637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892041680211911"/>
          <c:y val="0.91987939893218895"/>
          <c:w val="0.7814125156584425"/>
          <c:h val="3.543332472495934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44" l="0.70000000000000062" r="0.70000000000000062" t="0.75000000000000944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473869</xdr:colOff>
      <xdr:row>3</xdr:row>
      <xdr:rowOff>19050</xdr:rowOff>
    </xdr:from>
    <xdr:to>
      <xdr:col>14</xdr:col>
      <xdr:colOff>0</xdr:colOff>
      <xdr:row>25</xdr:row>
      <xdr:rowOff>71438</xdr:rowOff>
    </xdr:to>
    <xdr:graphicFrame macro="">
      <xdr:nvGraphicFramePr>
        <xdr:cNvPr id="103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496981</xdr:colOff>
      <xdr:row>28</xdr:row>
      <xdr:rowOff>54068</xdr:rowOff>
    </xdr:from>
    <xdr:to>
      <xdr:col>14</xdr:col>
      <xdr:colOff>11906</xdr:colOff>
      <xdr:row>50</xdr:row>
      <xdr:rowOff>59531</xdr:rowOff>
    </xdr:to>
    <xdr:graphicFrame macro="">
      <xdr:nvGraphicFramePr>
        <xdr:cNvPr id="1035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0.10051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741193" cy="37385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0.02097</cdr:x>
      <cdr:y>0.10838</cdr:y>
    </cdr:from>
    <cdr:to>
      <cdr:x>0.06407</cdr:x>
      <cdr:y>0.16375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20367" y="403122"/>
          <a:ext cx="247446" cy="205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0.02342</cdr:x>
      <cdr:y>0.09734</cdr:y>
    </cdr:from>
    <cdr:to>
      <cdr:x>0.08781</cdr:x>
      <cdr:y>0.18628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4223" y="357502"/>
          <a:ext cx="368919" cy="326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0.09875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729987" cy="3626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지역별 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381000</xdr:colOff>
      <xdr:row>3</xdr:row>
      <xdr:rowOff>11206</xdr:rowOff>
    </xdr:from>
    <xdr:to>
      <xdr:col>32</xdr:col>
      <xdr:colOff>665069</xdr:colOff>
      <xdr:row>26</xdr:row>
      <xdr:rowOff>67235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403410</xdr:colOff>
      <xdr:row>26</xdr:row>
      <xdr:rowOff>201704</xdr:rowOff>
    </xdr:from>
    <xdr:to>
      <xdr:col>32</xdr:col>
      <xdr:colOff>638734</xdr:colOff>
      <xdr:row>50</xdr:row>
      <xdr:rowOff>78441</xdr:rowOff>
    </xdr:to>
    <xdr:graphicFrame macro="">
      <xdr:nvGraphicFramePr>
        <xdr:cNvPr id="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460138</xdr:colOff>
      <xdr:row>7</xdr:row>
      <xdr:rowOff>44126</xdr:rowOff>
    </xdr:from>
    <xdr:to>
      <xdr:col>25</xdr:col>
      <xdr:colOff>471344</xdr:colOff>
      <xdr:row>23</xdr:row>
      <xdr:rowOff>4762</xdr:rowOff>
    </xdr:to>
    <xdr:sp macro="" textlink="">
      <xdr:nvSpPr>
        <xdr:cNvPr id="4" name="직선 연결선 3"/>
        <xdr:cNvSpPr/>
      </xdr:nvSpPr>
      <xdr:spPr>
        <a:xfrm flipH="1">
          <a:off x="18105201" y="1425251"/>
          <a:ext cx="11206" cy="2663355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ko-KR"/>
        </a:p>
      </xdr:txBody>
    </xdr:sp>
    <xdr:clientData/>
  </xdr:twoCellAnchor>
  <xdr:twoCellAnchor>
    <xdr:from>
      <xdr:col>27</xdr:col>
      <xdr:colOff>575701</xdr:colOff>
      <xdr:row>7</xdr:row>
      <xdr:rowOff>85866</xdr:rowOff>
    </xdr:from>
    <xdr:to>
      <xdr:col>27</xdr:col>
      <xdr:colOff>582422</xdr:colOff>
      <xdr:row>23</xdr:row>
      <xdr:rowOff>10506</xdr:rowOff>
    </xdr:to>
    <xdr:sp macro="" textlink="">
      <xdr:nvSpPr>
        <xdr:cNvPr id="5" name="직선 연결선 4"/>
        <xdr:cNvSpPr/>
      </xdr:nvSpPr>
      <xdr:spPr>
        <a:xfrm flipH="1">
          <a:off x="19601889" y="1466991"/>
          <a:ext cx="6721" cy="2627359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ko-KR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0.03739</cdr:x>
      <cdr:y>0.0912</cdr:y>
    </cdr:from>
    <cdr:to>
      <cdr:x>0.08237</cdr:x>
      <cdr:y>0.1376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0520" y="638736"/>
          <a:ext cx="337484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0.10384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02338" cy="51547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대학 학과수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10"/>
          <a:ext cx="214897" cy="270458"/>
          <a:chOff x="-77502" y="-57326"/>
          <a:chExt cx="2416" cy="3643"/>
        </a:xfrm>
      </cdr:grpSpPr>
      <cdr:sp macro="" textlink="">
        <cdr:nvSpPr>
          <cdr:cNvPr id="2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3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4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0.10586</cdr:y>
    </cdr:to>
    <cdr:sp macro="" textlink="">
      <cdr:nvSpPr>
        <cdr:cNvPr id="16" name="직사각형 2"/>
        <cdr:cNvSpPr/>
      </cdr:nvSpPr>
      <cdr:spPr>
        <a:xfrm xmlns:a="http://schemas.openxmlformats.org/drawingml/2006/main">
          <a:off x="0" y="0"/>
          <a:ext cx="7511862" cy="52667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 b="1">
              <a:latin typeface="HY헤드라인M" pitchFamily="18" charset="-127"/>
              <a:ea typeface="HY헤드라인M" pitchFamily="18" charset="-127"/>
            </a:rPr>
            <a:t>연도별 계열별 대학 학과 구성비</a:t>
          </a:r>
          <a:r>
            <a:rPr lang="en-US" altLang="ko-KR" sz="1600" b="1">
              <a:latin typeface="HY헤드라인M" pitchFamily="18" charset="-127"/>
              <a:ea typeface="HY헤드라인M" pitchFamily="18" charset="-127"/>
            </a:rPr>
            <a:t>(1985~2025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zoomScale="80" zoomScaleNormal="80" workbookViewId="0">
      <pane xSplit="1" ySplit="3" topLeftCell="B4" activePane="bottomRight" state="frozen"/>
      <selection activeCell="I68" sqref="I68"/>
      <selection pane="topRight" activeCell="I68" sqref="I68"/>
      <selection pane="bottomLeft" activeCell="I68" sqref="I68"/>
      <selection pane="bottomRight" activeCell="R12" sqref="R12"/>
    </sheetView>
  </sheetViews>
  <sheetFormatPr defaultRowHeight="13.5" x14ac:dyDescent="0.3"/>
  <cols>
    <col min="1" max="5" width="9" style="1"/>
    <col min="6" max="28" width="9" style="73"/>
    <col min="29" max="16384" width="9" style="1"/>
  </cols>
  <sheetData>
    <row r="1" spans="1:5" ht="14.25" thickBot="1" x14ac:dyDescent="0.35">
      <c r="B1" s="3"/>
    </row>
    <row r="2" spans="1:5" ht="14.25" thickBot="1" x14ac:dyDescent="0.35">
      <c r="B2" s="190" t="s">
        <v>56</v>
      </c>
      <c r="C2" s="191"/>
      <c r="D2" s="191"/>
      <c r="E2" s="192"/>
    </row>
    <row r="3" spans="1:5" ht="14.25" thickBot="1" x14ac:dyDescent="0.35">
      <c r="A3" s="76" t="s">
        <v>3</v>
      </c>
      <c r="B3" s="99" t="s">
        <v>60</v>
      </c>
      <c r="C3" s="100" t="s">
        <v>0</v>
      </c>
      <c r="D3" s="100" t="s">
        <v>1</v>
      </c>
      <c r="E3" s="101" t="s">
        <v>2</v>
      </c>
    </row>
    <row r="4" spans="1:5" x14ac:dyDescent="0.25">
      <c r="A4" s="82">
        <v>1965</v>
      </c>
      <c r="B4" s="102">
        <f>SUM(C4:E4)</f>
        <v>70</v>
      </c>
      <c r="C4" s="103">
        <v>12</v>
      </c>
      <c r="D4" s="103">
        <v>2</v>
      </c>
      <c r="E4" s="104">
        <v>56</v>
      </c>
    </row>
    <row r="5" spans="1:5" x14ac:dyDescent="0.25">
      <c r="A5" s="88">
        <v>1966</v>
      </c>
      <c r="B5" s="105">
        <f t="shared" ref="B5:B53" si="0">SUM(C5:E5)</f>
        <v>69</v>
      </c>
      <c r="C5" s="25">
        <v>12</v>
      </c>
      <c r="D5" s="25">
        <v>2</v>
      </c>
      <c r="E5" s="26">
        <v>55</v>
      </c>
    </row>
    <row r="6" spans="1:5" x14ac:dyDescent="0.25">
      <c r="A6" s="88">
        <v>1967</v>
      </c>
      <c r="B6" s="105">
        <f t="shared" si="0"/>
        <v>68</v>
      </c>
      <c r="C6" s="25">
        <v>12</v>
      </c>
      <c r="D6" s="25">
        <v>2</v>
      </c>
      <c r="E6" s="26">
        <v>54</v>
      </c>
    </row>
    <row r="7" spans="1:5" x14ac:dyDescent="0.25">
      <c r="A7" s="88">
        <v>1968</v>
      </c>
      <c r="B7" s="105">
        <f t="shared" si="0"/>
        <v>67</v>
      </c>
      <c r="C7" s="25">
        <v>13</v>
      </c>
      <c r="D7" s="25">
        <v>1</v>
      </c>
      <c r="E7" s="26">
        <v>53</v>
      </c>
    </row>
    <row r="8" spans="1:5" ht="14.25" thickBot="1" x14ac:dyDescent="0.3">
      <c r="A8" s="117">
        <v>1969</v>
      </c>
      <c r="B8" s="118">
        <f t="shared" si="0"/>
        <v>68</v>
      </c>
      <c r="C8" s="119">
        <v>14</v>
      </c>
      <c r="D8" s="119">
        <v>1</v>
      </c>
      <c r="E8" s="120">
        <v>53</v>
      </c>
    </row>
    <row r="9" spans="1:5" x14ac:dyDescent="0.25">
      <c r="A9" s="82">
        <v>1970</v>
      </c>
      <c r="B9" s="102">
        <f t="shared" si="0"/>
        <v>71</v>
      </c>
      <c r="C9" s="103">
        <v>14</v>
      </c>
      <c r="D9" s="103">
        <v>1</v>
      </c>
      <c r="E9" s="104">
        <v>56</v>
      </c>
    </row>
    <row r="10" spans="1:5" x14ac:dyDescent="0.25">
      <c r="A10" s="88">
        <v>1971</v>
      </c>
      <c r="B10" s="105">
        <f t="shared" si="0"/>
        <v>71</v>
      </c>
      <c r="C10" s="25">
        <v>14</v>
      </c>
      <c r="D10" s="25">
        <v>1</v>
      </c>
      <c r="E10" s="26">
        <v>56</v>
      </c>
    </row>
    <row r="11" spans="1:5" x14ac:dyDescent="0.25">
      <c r="A11" s="88">
        <v>1972</v>
      </c>
      <c r="B11" s="105">
        <f t="shared" si="0"/>
        <v>69</v>
      </c>
      <c r="C11" s="25">
        <v>14</v>
      </c>
      <c r="D11" s="25">
        <v>1</v>
      </c>
      <c r="E11" s="26">
        <v>54</v>
      </c>
    </row>
    <row r="12" spans="1:5" x14ac:dyDescent="0.25">
      <c r="A12" s="88">
        <v>1973</v>
      </c>
      <c r="B12" s="105">
        <f t="shared" si="0"/>
        <v>69</v>
      </c>
      <c r="C12" s="25">
        <v>14</v>
      </c>
      <c r="D12" s="25">
        <v>1</v>
      </c>
      <c r="E12" s="26">
        <v>54</v>
      </c>
    </row>
    <row r="13" spans="1:5" x14ac:dyDescent="0.25">
      <c r="A13" s="88">
        <v>1974</v>
      </c>
      <c r="B13" s="105">
        <f t="shared" si="0"/>
        <v>72</v>
      </c>
      <c r="C13" s="25">
        <v>14</v>
      </c>
      <c r="D13" s="25">
        <v>1</v>
      </c>
      <c r="E13" s="26">
        <v>57</v>
      </c>
    </row>
    <row r="14" spans="1:5" x14ac:dyDescent="0.25">
      <c r="A14" s="88">
        <v>1975</v>
      </c>
      <c r="B14" s="105">
        <f t="shared" si="0"/>
        <v>72</v>
      </c>
      <c r="C14" s="25">
        <v>14</v>
      </c>
      <c r="D14" s="25">
        <v>1</v>
      </c>
      <c r="E14" s="26">
        <v>57</v>
      </c>
    </row>
    <row r="15" spans="1:5" x14ac:dyDescent="0.25">
      <c r="A15" s="88">
        <v>1976</v>
      </c>
      <c r="B15" s="105">
        <f t="shared" si="0"/>
        <v>72</v>
      </c>
      <c r="C15" s="25">
        <v>14</v>
      </c>
      <c r="D15" s="25">
        <v>1</v>
      </c>
      <c r="E15" s="26">
        <v>57</v>
      </c>
    </row>
    <row r="16" spans="1:5" x14ac:dyDescent="0.25">
      <c r="A16" s="88">
        <v>1977</v>
      </c>
      <c r="B16" s="105">
        <f t="shared" si="0"/>
        <v>73</v>
      </c>
      <c r="C16" s="25">
        <v>15</v>
      </c>
      <c r="D16" s="25">
        <v>1</v>
      </c>
      <c r="E16" s="26">
        <v>57</v>
      </c>
    </row>
    <row r="17" spans="1:28" x14ac:dyDescent="0.25">
      <c r="A17" s="88">
        <v>1978</v>
      </c>
      <c r="B17" s="105">
        <f t="shared" si="0"/>
        <v>74</v>
      </c>
      <c r="C17" s="25">
        <v>15</v>
      </c>
      <c r="D17" s="25">
        <v>1</v>
      </c>
      <c r="E17" s="26">
        <v>58</v>
      </c>
    </row>
    <row r="18" spans="1:28" s="92" customFormat="1" ht="14.25" thickBot="1" x14ac:dyDescent="0.3">
      <c r="A18" s="117">
        <v>1979</v>
      </c>
      <c r="B18" s="118">
        <f t="shared" si="0"/>
        <v>84</v>
      </c>
      <c r="C18" s="119">
        <v>19</v>
      </c>
      <c r="D18" s="119">
        <v>1</v>
      </c>
      <c r="E18" s="120">
        <v>64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x14ac:dyDescent="0.25">
      <c r="A19" s="121" t="s">
        <v>4</v>
      </c>
      <c r="B19" s="102">
        <f t="shared" si="0"/>
        <v>85</v>
      </c>
      <c r="C19" s="122">
        <v>19</v>
      </c>
      <c r="D19" s="122">
        <v>1</v>
      </c>
      <c r="E19" s="123">
        <v>65</v>
      </c>
    </row>
    <row r="20" spans="1:28" x14ac:dyDescent="0.25">
      <c r="A20" s="70" t="s">
        <v>5</v>
      </c>
      <c r="B20" s="105">
        <f t="shared" si="0"/>
        <v>89</v>
      </c>
      <c r="C20" s="107">
        <v>19</v>
      </c>
      <c r="D20" s="107">
        <v>1</v>
      </c>
      <c r="E20" s="108">
        <v>69</v>
      </c>
    </row>
    <row r="21" spans="1:28" x14ac:dyDescent="0.25">
      <c r="A21" s="70" t="s">
        <v>6</v>
      </c>
      <c r="B21" s="105">
        <f t="shared" si="0"/>
        <v>97</v>
      </c>
      <c r="C21" s="107">
        <v>20</v>
      </c>
      <c r="D21" s="107">
        <v>1</v>
      </c>
      <c r="E21" s="108">
        <v>76</v>
      </c>
    </row>
    <row r="22" spans="1:28" x14ac:dyDescent="0.25">
      <c r="A22" s="70" t="s">
        <v>7</v>
      </c>
      <c r="B22" s="105">
        <f t="shared" si="0"/>
        <v>98</v>
      </c>
      <c r="C22" s="107">
        <v>20</v>
      </c>
      <c r="D22" s="107">
        <v>1</v>
      </c>
      <c r="E22" s="108">
        <v>77</v>
      </c>
    </row>
    <row r="23" spans="1:28" x14ac:dyDescent="0.25">
      <c r="A23" s="70" t="s">
        <v>8</v>
      </c>
      <c r="B23" s="105">
        <f t="shared" si="0"/>
        <v>99</v>
      </c>
      <c r="C23" s="107">
        <v>20</v>
      </c>
      <c r="D23" s="107">
        <v>1</v>
      </c>
      <c r="E23" s="108">
        <v>78</v>
      </c>
    </row>
    <row r="24" spans="1:28" x14ac:dyDescent="0.25">
      <c r="A24" s="70" t="s">
        <v>9</v>
      </c>
      <c r="B24" s="105">
        <f t="shared" si="0"/>
        <v>100</v>
      </c>
      <c r="C24" s="107">
        <v>21</v>
      </c>
      <c r="D24" s="107">
        <v>1</v>
      </c>
      <c r="E24" s="108">
        <v>78</v>
      </c>
    </row>
    <row r="25" spans="1:28" x14ac:dyDescent="0.25">
      <c r="A25" s="70" t="s">
        <v>10</v>
      </c>
      <c r="B25" s="105">
        <f t="shared" si="0"/>
        <v>100</v>
      </c>
      <c r="C25" s="107">
        <v>21</v>
      </c>
      <c r="D25" s="107">
        <v>1</v>
      </c>
      <c r="E25" s="108">
        <v>78</v>
      </c>
    </row>
    <row r="26" spans="1:28" x14ac:dyDescent="0.25">
      <c r="A26" s="70" t="s">
        <v>11</v>
      </c>
      <c r="B26" s="105">
        <f t="shared" si="0"/>
        <v>103</v>
      </c>
      <c r="C26" s="107">
        <v>22</v>
      </c>
      <c r="D26" s="107">
        <v>1</v>
      </c>
      <c r="E26" s="108">
        <v>80</v>
      </c>
    </row>
    <row r="27" spans="1:28" x14ac:dyDescent="0.25">
      <c r="A27" s="70" t="s">
        <v>12</v>
      </c>
      <c r="B27" s="105">
        <f t="shared" si="0"/>
        <v>104</v>
      </c>
      <c r="C27" s="107">
        <v>22</v>
      </c>
      <c r="D27" s="107">
        <v>1</v>
      </c>
      <c r="E27" s="108">
        <v>81</v>
      </c>
    </row>
    <row r="28" spans="1:28" ht="14.25" thickBot="1" x14ac:dyDescent="0.3">
      <c r="A28" s="124" t="s">
        <v>13</v>
      </c>
      <c r="B28" s="118">
        <f t="shared" si="0"/>
        <v>104</v>
      </c>
      <c r="C28" s="125">
        <v>22</v>
      </c>
      <c r="D28" s="125">
        <v>1</v>
      </c>
      <c r="E28" s="126">
        <v>81</v>
      </c>
    </row>
    <row r="29" spans="1:28" x14ac:dyDescent="0.25">
      <c r="A29" s="121" t="s">
        <v>14</v>
      </c>
      <c r="B29" s="102">
        <f t="shared" si="0"/>
        <v>107</v>
      </c>
      <c r="C29" s="122">
        <v>23</v>
      </c>
      <c r="D29" s="122">
        <v>1</v>
      </c>
      <c r="E29" s="123">
        <v>83</v>
      </c>
    </row>
    <row r="30" spans="1:28" x14ac:dyDescent="0.25">
      <c r="A30" s="70" t="s">
        <v>15</v>
      </c>
      <c r="B30" s="105">
        <f t="shared" si="0"/>
        <v>115</v>
      </c>
      <c r="C30" s="107">
        <v>23</v>
      </c>
      <c r="D30" s="107">
        <v>1</v>
      </c>
      <c r="E30" s="108">
        <v>91</v>
      </c>
    </row>
    <row r="31" spans="1:28" x14ac:dyDescent="0.25">
      <c r="A31" s="70" t="s">
        <v>16</v>
      </c>
      <c r="B31" s="105">
        <f t="shared" si="0"/>
        <v>121</v>
      </c>
      <c r="C31" s="107">
        <v>23</v>
      </c>
      <c r="D31" s="107">
        <v>1</v>
      </c>
      <c r="E31" s="108">
        <v>97</v>
      </c>
    </row>
    <row r="32" spans="1:28" x14ac:dyDescent="0.25">
      <c r="A32" s="70" t="s">
        <v>17</v>
      </c>
      <c r="B32" s="105">
        <f t="shared" si="0"/>
        <v>127</v>
      </c>
      <c r="C32" s="107">
        <v>24</v>
      </c>
      <c r="D32" s="107">
        <v>1</v>
      </c>
      <c r="E32" s="108">
        <v>102</v>
      </c>
    </row>
    <row r="33" spans="1:22" x14ac:dyDescent="0.25">
      <c r="A33" s="70" t="s">
        <v>18</v>
      </c>
      <c r="B33" s="105">
        <f t="shared" si="0"/>
        <v>131</v>
      </c>
      <c r="C33" s="107">
        <v>24</v>
      </c>
      <c r="D33" s="107">
        <v>2</v>
      </c>
      <c r="E33" s="108">
        <v>105</v>
      </c>
    </row>
    <row r="34" spans="1:22" x14ac:dyDescent="0.25">
      <c r="A34" s="70" t="s">
        <v>19</v>
      </c>
      <c r="B34" s="105">
        <f t="shared" si="0"/>
        <v>131</v>
      </c>
      <c r="C34" s="107">
        <v>24</v>
      </c>
      <c r="D34" s="107">
        <v>2</v>
      </c>
      <c r="E34" s="108">
        <v>105</v>
      </c>
    </row>
    <row r="35" spans="1:22" x14ac:dyDescent="0.25">
      <c r="A35" s="70" t="s">
        <v>20</v>
      </c>
      <c r="B35" s="105">
        <f t="shared" si="0"/>
        <v>134</v>
      </c>
      <c r="C35" s="107">
        <v>24</v>
      </c>
      <c r="D35" s="107">
        <v>2</v>
      </c>
      <c r="E35" s="108">
        <v>108</v>
      </c>
    </row>
    <row r="36" spans="1:22" x14ac:dyDescent="0.25">
      <c r="A36" s="70" t="s">
        <v>21</v>
      </c>
      <c r="B36" s="105">
        <f t="shared" si="0"/>
        <v>150</v>
      </c>
      <c r="C36" s="107">
        <v>24</v>
      </c>
      <c r="D36" s="107">
        <v>2</v>
      </c>
      <c r="E36" s="108">
        <v>124</v>
      </c>
    </row>
    <row r="37" spans="1:22" x14ac:dyDescent="0.25">
      <c r="A37" s="70" t="s">
        <v>22</v>
      </c>
      <c r="B37" s="105">
        <f t="shared" si="0"/>
        <v>156</v>
      </c>
      <c r="C37" s="107">
        <v>24</v>
      </c>
      <c r="D37" s="107">
        <v>2</v>
      </c>
      <c r="E37" s="108">
        <v>130</v>
      </c>
    </row>
    <row r="38" spans="1:22" ht="14.25" thickBot="1" x14ac:dyDescent="0.3">
      <c r="A38" s="124" t="s">
        <v>23</v>
      </c>
      <c r="B38" s="118">
        <f t="shared" si="0"/>
        <v>158</v>
      </c>
      <c r="C38" s="125">
        <v>24</v>
      </c>
      <c r="D38" s="125">
        <v>2</v>
      </c>
      <c r="E38" s="126">
        <v>132</v>
      </c>
    </row>
    <row r="39" spans="1:22" x14ac:dyDescent="0.25">
      <c r="A39" s="121" t="s">
        <v>24</v>
      </c>
      <c r="B39" s="102">
        <f t="shared" si="0"/>
        <v>161</v>
      </c>
      <c r="C39" s="122">
        <v>24</v>
      </c>
      <c r="D39" s="122">
        <v>2</v>
      </c>
      <c r="E39" s="123">
        <v>135</v>
      </c>
    </row>
    <row r="40" spans="1:22" x14ac:dyDescent="0.25">
      <c r="A40" s="70" t="s">
        <v>25</v>
      </c>
      <c r="B40" s="105">
        <f t="shared" si="0"/>
        <v>162</v>
      </c>
      <c r="C40" s="107">
        <v>24</v>
      </c>
      <c r="D40" s="107">
        <v>2</v>
      </c>
      <c r="E40" s="108">
        <v>136</v>
      </c>
      <c r="H40" s="109"/>
      <c r="I40" s="109"/>
      <c r="J40" s="110"/>
      <c r="K40" s="110"/>
      <c r="U40" s="110"/>
      <c r="V40" s="110"/>
    </row>
    <row r="41" spans="1:22" x14ac:dyDescent="0.25">
      <c r="A41" s="70" t="s">
        <v>26</v>
      </c>
      <c r="B41" s="105">
        <f t="shared" si="0"/>
        <v>163</v>
      </c>
      <c r="C41" s="107">
        <v>24</v>
      </c>
      <c r="D41" s="107">
        <v>2</v>
      </c>
      <c r="E41" s="108">
        <v>137</v>
      </c>
      <c r="H41" s="109"/>
      <c r="I41" s="109"/>
      <c r="J41" s="110"/>
      <c r="K41" s="110"/>
      <c r="U41" s="110"/>
      <c r="V41" s="110"/>
    </row>
    <row r="42" spans="1:22" x14ac:dyDescent="0.25">
      <c r="A42" s="70" t="s">
        <v>27</v>
      </c>
      <c r="B42" s="105">
        <f t="shared" si="0"/>
        <v>169</v>
      </c>
      <c r="C42" s="107">
        <v>24</v>
      </c>
      <c r="D42" s="107">
        <v>2</v>
      </c>
      <c r="E42" s="108">
        <v>143</v>
      </c>
      <c r="H42" s="109"/>
      <c r="I42" s="109"/>
      <c r="J42" s="110"/>
      <c r="K42" s="110"/>
    </row>
    <row r="43" spans="1:22" x14ac:dyDescent="0.25">
      <c r="A43" s="70" t="s">
        <v>28</v>
      </c>
      <c r="B43" s="105">
        <f t="shared" si="0"/>
        <v>171</v>
      </c>
      <c r="C43" s="107">
        <v>24</v>
      </c>
      <c r="D43" s="107">
        <v>2</v>
      </c>
      <c r="E43" s="108">
        <v>145</v>
      </c>
    </row>
    <row r="44" spans="1:22" x14ac:dyDescent="0.25">
      <c r="A44" s="70" t="s">
        <v>29</v>
      </c>
      <c r="B44" s="105">
        <f t="shared" si="0"/>
        <v>173</v>
      </c>
      <c r="C44" s="107">
        <v>24</v>
      </c>
      <c r="D44" s="107">
        <v>2</v>
      </c>
      <c r="E44" s="108">
        <v>147</v>
      </c>
    </row>
    <row r="45" spans="1:22" x14ac:dyDescent="0.25">
      <c r="A45" s="70" t="s">
        <v>30</v>
      </c>
      <c r="B45" s="105">
        <f t="shared" si="0"/>
        <v>175</v>
      </c>
      <c r="C45" s="107">
        <v>23</v>
      </c>
      <c r="D45" s="107">
        <v>2</v>
      </c>
      <c r="E45" s="108">
        <v>150</v>
      </c>
    </row>
    <row r="46" spans="1:22" x14ac:dyDescent="0.25">
      <c r="A46" s="70" t="s">
        <v>31</v>
      </c>
      <c r="B46" s="105">
        <f t="shared" si="0"/>
        <v>175</v>
      </c>
      <c r="C46" s="107">
        <v>23</v>
      </c>
      <c r="D46" s="107">
        <v>2</v>
      </c>
      <c r="E46" s="108">
        <v>150</v>
      </c>
    </row>
    <row r="47" spans="1:22" x14ac:dyDescent="0.25">
      <c r="A47" s="70" t="s">
        <v>32</v>
      </c>
      <c r="B47" s="105">
        <f t="shared" si="0"/>
        <v>174</v>
      </c>
      <c r="C47" s="107">
        <v>23</v>
      </c>
      <c r="D47" s="107">
        <v>2</v>
      </c>
      <c r="E47" s="108">
        <v>149</v>
      </c>
    </row>
    <row r="48" spans="1:22" ht="14.25" thickBot="1" x14ac:dyDescent="0.3">
      <c r="A48" s="124" t="s">
        <v>33</v>
      </c>
      <c r="B48" s="118">
        <f t="shared" si="0"/>
        <v>177</v>
      </c>
      <c r="C48" s="125">
        <v>24</v>
      </c>
      <c r="D48" s="125">
        <v>2</v>
      </c>
      <c r="E48" s="126">
        <v>151</v>
      </c>
    </row>
    <row r="49" spans="1:9" x14ac:dyDescent="0.25">
      <c r="A49" s="121" t="s">
        <v>34</v>
      </c>
      <c r="B49" s="102">
        <f t="shared" si="0"/>
        <v>179</v>
      </c>
      <c r="C49" s="122">
        <v>25</v>
      </c>
      <c r="D49" s="122">
        <v>2</v>
      </c>
      <c r="E49" s="123">
        <v>152</v>
      </c>
    </row>
    <row r="50" spans="1:9" x14ac:dyDescent="0.25">
      <c r="A50" s="70" t="s">
        <v>35</v>
      </c>
      <c r="B50" s="105">
        <f t="shared" si="0"/>
        <v>183</v>
      </c>
      <c r="C50" s="107">
        <v>28</v>
      </c>
      <c r="D50" s="107">
        <v>2</v>
      </c>
      <c r="E50" s="108">
        <v>153</v>
      </c>
    </row>
    <row r="51" spans="1:9" x14ac:dyDescent="0.25">
      <c r="A51" s="70" t="s">
        <v>36</v>
      </c>
      <c r="B51" s="105">
        <f t="shared" si="0"/>
        <v>189</v>
      </c>
      <c r="C51" s="107">
        <v>31</v>
      </c>
      <c r="D51" s="107">
        <v>2</v>
      </c>
      <c r="E51" s="108">
        <v>156</v>
      </c>
    </row>
    <row r="52" spans="1:9" x14ac:dyDescent="0.25">
      <c r="A52" s="70" t="s">
        <v>37</v>
      </c>
      <c r="B52" s="105">
        <f t="shared" si="0"/>
        <v>188</v>
      </c>
      <c r="C52" s="107">
        <v>32</v>
      </c>
      <c r="D52" s="107">
        <v>1</v>
      </c>
      <c r="E52" s="108">
        <v>155</v>
      </c>
    </row>
    <row r="53" spans="1:9" x14ac:dyDescent="0.3">
      <c r="A53" s="70" t="s">
        <v>55</v>
      </c>
      <c r="B53" s="111">
        <f t="shared" si="0"/>
        <v>189</v>
      </c>
      <c r="C53" s="112">
        <v>34</v>
      </c>
      <c r="D53" s="112">
        <v>1</v>
      </c>
      <c r="E53" s="113">
        <v>154</v>
      </c>
    </row>
    <row r="54" spans="1:9" x14ac:dyDescent="0.3">
      <c r="A54" s="54">
        <v>2015</v>
      </c>
      <c r="B54" s="114">
        <f t="shared" ref="B54:B56" si="1">SUM(C54:E54)</f>
        <v>189</v>
      </c>
      <c r="C54" s="115">
        <v>34</v>
      </c>
      <c r="D54" s="115">
        <v>1</v>
      </c>
      <c r="E54" s="116">
        <v>154</v>
      </c>
    </row>
    <row r="55" spans="1:9" x14ac:dyDescent="0.3">
      <c r="A55" s="68">
        <v>2016</v>
      </c>
      <c r="B55" s="114">
        <f t="shared" si="1"/>
        <v>189</v>
      </c>
      <c r="C55" s="115">
        <v>34</v>
      </c>
      <c r="D55" s="115">
        <v>1</v>
      </c>
      <c r="E55" s="116">
        <v>154</v>
      </c>
    </row>
    <row r="56" spans="1:9" x14ac:dyDescent="0.3">
      <c r="A56" s="68">
        <v>2017</v>
      </c>
      <c r="B56" s="114">
        <f t="shared" si="1"/>
        <v>189</v>
      </c>
      <c r="C56" s="115">
        <v>34</v>
      </c>
      <c r="D56" s="115">
        <v>1</v>
      </c>
      <c r="E56" s="116">
        <v>154</v>
      </c>
    </row>
    <row r="57" spans="1:9" x14ac:dyDescent="0.3">
      <c r="A57" s="68">
        <v>2018</v>
      </c>
      <c r="B57" s="114">
        <f t="shared" ref="B57" si="2">SUM(C57:E57)</f>
        <v>191</v>
      </c>
      <c r="C57" s="115">
        <v>34</v>
      </c>
      <c r="D57" s="115">
        <v>1</v>
      </c>
      <c r="E57" s="116">
        <v>156</v>
      </c>
    </row>
    <row r="58" spans="1:9" ht="14.25" thickBot="1" x14ac:dyDescent="0.35">
      <c r="A58" s="68">
        <v>2019</v>
      </c>
      <c r="B58" s="114">
        <f t="shared" ref="B58" si="3">SUM(C58:E58)</f>
        <v>191</v>
      </c>
      <c r="C58" s="115">
        <v>34</v>
      </c>
      <c r="D58" s="115">
        <v>1</v>
      </c>
      <c r="E58" s="116">
        <v>156</v>
      </c>
    </row>
    <row r="59" spans="1:9" x14ac:dyDescent="0.3">
      <c r="A59" s="168">
        <v>2020</v>
      </c>
      <c r="B59" s="165">
        <f t="shared" ref="B59" si="4">SUM(C59:E59)</f>
        <v>191</v>
      </c>
      <c r="C59" s="163">
        <v>34</v>
      </c>
      <c r="D59" s="163">
        <v>1</v>
      </c>
      <c r="E59" s="164">
        <v>156</v>
      </c>
    </row>
    <row r="60" spans="1:9" x14ac:dyDescent="0.3">
      <c r="A60" s="70">
        <v>2021</v>
      </c>
      <c r="B60" s="166">
        <f t="shared" ref="B60" si="5">SUM(C60:E60)</f>
        <v>190</v>
      </c>
      <c r="C60" s="112">
        <v>33</v>
      </c>
      <c r="D60" s="112">
        <v>1</v>
      </c>
      <c r="E60" s="113">
        <v>156</v>
      </c>
    </row>
    <row r="61" spans="1:9" x14ac:dyDescent="0.3">
      <c r="A61" s="70">
        <v>2022</v>
      </c>
      <c r="B61" s="166">
        <f t="shared" ref="B61" si="6">SUM(C61:E61)</f>
        <v>190</v>
      </c>
      <c r="C61" s="112">
        <v>34</v>
      </c>
      <c r="D61" s="112">
        <v>1</v>
      </c>
      <c r="E61" s="113">
        <v>155</v>
      </c>
      <c r="F61" s="98"/>
      <c r="G61" s="98"/>
      <c r="H61" s="98"/>
      <c r="I61" s="98"/>
    </row>
    <row r="62" spans="1:9" x14ac:dyDescent="0.3">
      <c r="A62" s="70">
        <v>2023</v>
      </c>
      <c r="B62" s="166">
        <f t="shared" ref="B62" si="7">SUM(C62:E62)</f>
        <v>190</v>
      </c>
      <c r="C62" s="112">
        <v>34</v>
      </c>
      <c r="D62" s="112">
        <v>1</v>
      </c>
      <c r="E62" s="113">
        <v>155</v>
      </c>
      <c r="F62" s="98"/>
      <c r="G62" s="98"/>
      <c r="H62" s="98"/>
      <c r="I62" s="98"/>
    </row>
    <row r="63" spans="1:9" x14ac:dyDescent="0.3">
      <c r="A63" s="68">
        <v>2024</v>
      </c>
      <c r="B63" s="198">
        <v>189</v>
      </c>
      <c r="C63" s="115">
        <v>34</v>
      </c>
      <c r="D63" s="115">
        <v>1</v>
      </c>
      <c r="E63" s="116">
        <v>154</v>
      </c>
      <c r="F63" s="98"/>
      <c r="G63" s="98"/>
      <c r="H63" s="98"/>
      <c r="I63" s="98"/>
    </row>
    <row r="64" spans="1:9" ht="14.25" thickBot="1" x14ac:dyDescent="0.35">
      <c r="A64" s="124">
        <v>2025</v>
      </c>
      <c r="B64" s="167">
        <v>189</v>
      </c>
      <c r="C64" s="127">
        <v>34</v>
      </c>
      <c r="D64" s="127">
        <v>1</v>
      </c>
      <c r="E64" s="128">
        <v>154</v>
      </c>
      <c r="F64" s="98"/>
      <c r="G64" s="98"/>
      <c r="H64" s="98"/>
      <c r="I64" s="98"/>
    </row>
    <row r="65" spans="1:28" s="92" customFormat="1" x14ac:dyDescent="0.3">
      <c r="A65" s="186"/>
      <c r="B65" s="187"/>
      <c r="C65" s="188"/>
      <c r="D65" s="188"/>
      <c r="E65" s="188"/>
      <c r="F65" s="189"/>
      <c r="G65" s="189"/>
      <c r="H65" s="189"/>
      <c r="I65" s="189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</row>
    <row r="66" spans="1:28" x14ac:dyDescent="0.3">
      <c r="A66" s="71" t="s">
        <v>61</v>
      </c>
      <c r="B66" s="73"/>
      <c r="C66" s="73"/>
      <c r="D66" s="73"/>
      <c r="E66" s="73"/>
    </row>
    <row r="67" spans="1:28" x14ac:dyDescent="0.3">
      <c r="A67" s="71" t="s">
        <v>62</v>
      </c>
      <c r="B67" s="73"/>
      <c r="C67" s="73"/>
      <c r="D67" s="73"/>
      <c r="E67" s="73"/>
    </row>
    <row r="68" spans="1:28" x14ac:dyDescent="0.3">
      <c r="A68" s="71" t="s">
        <v>63</v>
      </c>
    </row>
    <row r="69" spans="1:28" x14ac:dyDescent="0.3">
      <c r="A69" s="75" t="s">
        <v>106</v>
      </c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  <ignoredErrors>
    <ignoredError sqref="A19:A5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="80" zoomScaleNormal="80" workbookViewId="0">
      <pane xSplit="1" ySplit="3" topLeftCell="B19" activePane="bottomRight" state="frozen"/>
      <selection activeCell="Q30" sqref="Q30"/>
      <selection pane="topRight" activeCell="Q30" sqref="Q30"/>
      <selection pane="bottomLeft" activeCell="Q30" sqref="Q30"/>
      <selection pane="bottomRight" activeCell="C62" sqref="C62"/>
    </sheetView>
  </sheetViews>
  <sheetFormatPr defaultRowHeight="13.5" x14ac:dyDescent="0.3"/>
  <cols>
    <col min="1" max="1" width="9" style="1"/>
    <col min="2" max="19" width="6.75" style="1" customWidth="1"/>
    <col min="20" max="16384" width="9" style="1"/>
  </cols>
  <sheetData>
    <row r="1" spans="1:21" ht="14.25" thickBot="1" x14ac:dyDescent="0.35">
      <c r="B1" s="3"/>
    </row>
    <row r="2" spans="1:21" ht="14.25" thickBot="1" x14ac:dyDescent="0.35">
      <c r="A2" s="73"/>
      <c r="B2" s="190" t="s">
        <v>59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2"/>
    </row>
    <row r="3" spans="1:21" ht="14.25" thickBot="1" x14ac:dyDescent="0.35">
      <c r="A3" s="76" t="s">
        <v>3</v>
      </c>
      <c r="B3" s="77" t="s">
        <v>60</v>
      </c>
      <c r="C3" s="78" t="s">
        <v>38</v>
      </c>
      <c r="D3" s="78" t="s">
        <v>39</v>
      </c>
      <c r="E3" s="78" t="s">
        <v>40</v>
      </c>
      <c r="F3" s="78" t="s">
        <v>41</v>
      </c>
      <c r="G3" s="78" t="s">
        <v>42</v>
      </c>
      <c r="H3" s="78" t="s">
        <v>43</v>
      </c>
      <c r="I3" s="78" t="s">
        <v>44</v>
      </c>
      <c r="J3" s="78" t="s">
        <v>45</v>
      </c>
      <c r="K3" s="78" t="s">
        <v>46</v>
      </c>
      <c r="L3" s="78" t="s">
        <v>47</v>
      </c>
      <c r="M3" s="78" t="s">
        <v>48</v>
      </c>
      <c r="N3" s="78" t="s">
        <v>49</v>
      </c>
      <c r="O3" s="78" t="s">
        <v>50</v>
      </c>
      <c r="P3" s="78" t="s">
        <v>51</v>
      </c>
      <c r="Q3" s="78" t="s">
        <v>52</v>
      </c>
      <c r="R3" s="78" t="s">
        <v>53</v>
      </c>
      <c r="S3" s="79" t="s">
        <v>54</v>
      </c>
      <c r="T3" s="80" t="s">
        <v>57</v>
      </c>
      <c r="U3" s="81" t="s">
        <v>58</v>
      </c>
    </row>
    <row r="4" spans="1:21" x14ac:dyDescent="0.25">
      <c r="A4" s="82">
        <v>1965</v>
      </c>
      <c r="B4" s="83">
        <f>SUM(C4:S4)</f>
        <v>70</v>
      </c>
      <c r="C4" s="84">
        <v>39</v>
      </c>
      <c r="D4" s="84">
        <v>4</v>
      </c>
      <c r="E4" s="84">
        <v>0</v>
      </c>
      <c r="F4" s="84">
        <v>0</v>
      </c>
      <c r="G4" s="84">
        <v>0</v>
      </c>
      <c r="H4" s="84">
        <v>0</v>
      </c>
      <c r="I4" s="84">
        <v>0</v>
      </c>
      <c r="J4" s="84">
        <v>0</v>
      </c>
      <c r="K4" s="84">
        <v>1</v>
      </c>
      <c r="L4" s="84">
        <v>5</v>
      </c>
      <c r="M4" s="84">
        <v>2</v>
      </c>
      <c r="N4" s="84">
        <v>4</v>
      </c>
      <c r="O4" s="84">
        <v>3</v>
      </c>
      <c r="P4" s="84">
        <v>3</v>
      </c>
      <c r="Q4" s="84">
        <v>6</v>
      </c>
      <c r="R4" s="84">
        <v>2</v>
      </c>
      <c r="S4" s="85">
        <v>1</v>
      </c>
      <c r="T4" s="86">
        <f t="shared" ref="T4:T17" si="0">C4+F4+K4</f>
        <v>40</v>
      </c>
      <c r="U4" s="87">
        <f t="shared" ref="U4:U17" si="1">D4+E4+G4+H4+I4+J4+L4+M4+N4+O4+P4+Q4+R4+S4</f>
        <v>30</v>
      </c>
    </row>
    <row r="5" spans="1:21" x14ac:dyDescent="0.25">
      <c r="A5" s="88">
        <v>1966</v>
      </c>
      <c r="B5" s="89">
        <f t="shared" ref="B5:B53" si="2">SUM(C5:S5)</f>
        <v>69</v>
      </c>
      <c r="C5" s="90">
        <v>38</v>
      </c>
      <c r="D5" s="90">
        <v>4</v>
      </c>
      <c r="E5" s="90">
        <v>0</v>
      </c>
      <c r="F5" s="90">
        <v>0</v>
      </c>
      <c r="G5" s="90">
        <v>0</v>
      </c>
      <c r="H5" s="90">
        <v>0</v>
      </c>
      <c r="I5" s="90">
        <v>0</v>
      </c>
      <c r="J5" s="90">
        <v>0</v>
      </c>
      <c r="K5" s="90">
        <v>1</v>
      </c>
      <c r="L5" s="90">
        <v>5</v>
      </c>
      <c r="M5" s="90">
        <v>2</v>
      </c>
      <c r="N5" s="90">
        <v>4</v>
      </c>
      <c r="O5" s="90">
        <v>3</v>
      </c>
      <c r="P5" s="90">
        <v>3</v>
      </c>
      <c r="Q5" s="90">
        <v>6</v>
      </c>
      <c r="R5" s="90">
        <v>2</v>
      </c>
      <c r="S5" s="91">
        <v>1</v>
      </c>
      <c r="T5" s="60">
        <f t="shared" si="0"/>
        <v>39</v>
      </c>
      <c r="U5" s="62">
        <f t="shared" si="1"/>
        <v>30</v>
      </c>
    </row>
    <row r="6" spans="1:21" x14ac:dyDescent="0.25">
      <c r="A6" s="88">
        <v>1967</v>
      </c>
      <c r="B6" s="89">
        <f t="shared" si="2"/>
        <v>68</v>
      </c>
      <c r="C6" s="90">
        <v>37</v>
      </c>
      <c r="D6" s="90">
        <v>4</v>
      </c>
      <c r="E6" s="90">
        <v>0</v>
      </c>
      <c r="F6" s="90">
        <v>0</v>
      </c>
      <c r="G6" s="90">
        <v>0</v>
      </c>
      <c r="H6" s="90">
        <v>0</v>
      </c>
      <c r="I6" s="90">
        <v>0</v>
      </c>
      <c r="J6" s="90">
        <v>0</v>
      </c>
      <c r="K6" s="90">
        <v>1</v>
      </c>
      <c r="L6" s="90">
        <v>5</v>
      </c>
      <c r="M6" s="90">
        <v>2</v>
      </c>
      <c r="N6" s="90">
        <v>4</v>
      </c>
      <c r="O6" s="90">
        <v>3</v>
      </c>
      <c r="P6" s="90">
        <v>3</v>
      </c>
      <c r="Q6" s="90">
        <v>6</v>
      </c>
      <c r="R6" s="90">
        <v>2</v>
      </c>
      <c r="S6" s="91">
        <v>1</v>
      </c>
      <c r="T6" s="60">
        <f t="shared" si="0"/>
        <v>38</v>
      </c>
      <c r="U6" s="62">
        <f t="shared" si="1"/>
        <v>30</v>
      </c>
    </row>
    <row r="7" spans="1:21" x14ac:dyDescent="0.25">
      <c r="A7" s="88">
        <v>1968</v>
      </c>
      <c r="B7" s="89">
        <f t="shared" si="2"/>
        <v>67</v>
      </c>
      <c r="C7" s="90">
        <v>37</v>
      </c>
      <c r="D7" s="90">
        <v>4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1</v>
      </c>
      <c r="L7" s="90">
        <v>5</v>
      </c>
      <c r="M7" s="90">
        <v>2</v>
      </c>
      <c r="N7" s="90">
        <v>4</v>
      </c>
      <c r="O7" s="90">
        <v>3</v>
      </c>
      <c r="P7" s="90">
        <v>3</v>
      </c>
      <c r="Q7" s="90">
        <v>5</v>
      </c>
      <c r="R7" s="90">
        <v>2</v>
      </c>
      <c r="S7" s="91">
        <v>1</v>
      </c>
      <c r="T7" s="60">
        <f t="shared" si="0"/>
        <v>38</v>
      </c>
      <c r="U7" s="62">
        <f t="shared" si="1"/>
        <v>29</v>
      </c>
    </row>
    <row r="8" spans="1:21" ht="14.25" thickBot="1" x14ac:dyDescent="0.3">
      <c r="A8" s="117">
        <v>1969</v>
      </c>
      <c r="B8" s="129">
        <f t="shared" si="2"/>
        <v>68</v>
      </c>
      <c r="C8" s="130">
        <v>37</v>
      </c>
      <c r="D8" s="130">
        <v>4</v>
      </c>
      <c r="E8" s="130">
        <v>0</v>
      </c>
      <c r="F8" s="130">
        <v>0</v>
      </c>
      <c r="G8" s="130">
        <v>0</v>
      </c>
      <c r="H8" s="130">
        <v>0</v>
      </c>
      <c r="I8" s="130">
        <v>0</v>
      </c>
      <c r="J8" s="130">
        <v>0</v>
      </c>
      <c r="K8" s="130">
        <v>2</v>
      </c>
      <c r="L8" s="130">
        <v>5</v>
      </c>
      <c r="M8" s="130">
        <v>2</v>
      </c>
      <c r="N8" s="130">
        <v>4</v>
      </c>
      <c r="O8" s="130">
        <v>3</v>
      </c>
      <c r="P8" s="130">
        <v>3</v>
      </c>
      <c r="Q8" s="130">
        <v>5</v>
      </c>
      <c r="R8" s="130">
        <v>2</v>
      </c>
      <c r="S8" s="131">
        <v>1</v>
      </c>
      <c r="T8" s="132">
        <f t="shared" si="0"/>
        <v>39</v>
      </c>
      <c r="U8" s="133">
        <f t="shared" si="1"/>
        <v>29</v>
      </c>
    </row>
    <row r="9" spans="1:21" x14ac:dyDescent="0.25">
      <c r="A9" s="82">
        <v>1970</v>
      </c>
      <c r="B9" s="83">
        <f t="shared" si="2"/>
        <v>71</v>
      </c>
      <c r="C9" s="84">
        <v>38</v>
      </c>
      <c r="D9" s="84">
        <v>5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2</v>
      </c>
      <c r="L9" s="84">
        <v>4</v>
      </c>
      <c r="M9" s="84">
        <v>3</v>
      </c>
      <c r="N9" s="84">
        <v>4</v>
      </c>
      <c r="O9" s="84">
        <v>3</v>
      </c>
      <c r="P9" s="84">
        <v>3</v>
      </c>
      <c r="Q9" s="84">
        <v>5</v>
      </c>
      <c r="R9" s="84">
        <v>3</v>
      </c>
      <c r="S9" s="85">
        <v>1</v>
      </c>
      <c r="T9" s="86">
        <f t="shared" si="0"/>
        <v>40</v>
      </c>
      <c r="U9" s="87">
        <f t="shared" si="1"/>
        <v>31</v>
      </c>
    </row>
    <row r="10" spans="1:21" x14ac:dyDescent="0.25">
      <c r="A10" s="88">
        <v>1971</v>
      </c>
      <c r="B10" s="89">
        <f t="shared" si="2"/>
        <v>71</v>
      </c>
      <c r="C10" s="90">
        <v>38</v>
      </c>
      <c r="D10" s="90">
        <v>6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2</v>
      </c>
      <c r="L10" s="90">
        <v>4</v>
      </c>
      <c r="M10" s="90">
        <v>3</v>
      </c>
      <c r="N10" s="90">
        <v>3</v>
      </c>
      <c r="O10" s="90">
        <v>3</v>
      </c>
      <c r="P10" s="90">
        <v>3</v>
      </c>
      <c r="Q10" s="90">
        <v>5</v>
      </c>
      <c r="R10" s="90">
        <v>3</v>
      </c>
      <c r="S10" s="91">
        <v>1</v>
      </c>
      <c r="T10" s="60">
        <f t="shared" si="0"/>
        <v>40</v>
      </c>
      <c r="U10" s="62">
        <f t="shared" si="1"/>
        <v>31</v>
      </c>
    </row>
    <row r="11" spans="1:21" x14ac:dyDescent="0.25">
      <c r="A11" s="88">
        <v>1972</v>
      </c>
      <c r="B11" s="89">
        <f t="shared" si="2"/>
        <v>69</v>
      </c>
      <c r="C11" s="90">
        <v>36</v>
      </c>
      <c r="D11" s="90">
        <v>6</v>
      </c>
      <c r="E11" s="90">
        <v>0</v>
      </c>
      <c r="F11" s="90">
        <v>0</v>
      </c>
      <c r="G11" s="90">
        <v>0</v>
      </c>
      <c r="H11" s="90">
        <v>0</v>
      </c>
      <c r="I11" s="90">
        <v>0</v>
      </c>
      <c r="J11" s="90">
        <v>0</v>
      </c>
      <c r="K11" s="90">
        <v>2</v>
      </c>
      <c r="L11" s="90">
        <v>4</v>
      </c>
      <c r="M11" s="90">
        <v>3</v>
      </c>
      <c r="N11" s="90">
        <v>3</v>
      </c>
      <c r="O11" s="90">
        <v>3</v>
      </c>
      <c r="P11" s="90">
        <v>3</v>
      </c>
      <c r="Q11" s="90">
        <v>5</v>
      </c>
      <c r="R11" s="90">
        <v>3</v>
      </c>
      <c r="S11" s="91">
        <v>1</v>
      </c>
      <c r="T11" s="60">
        <f t="shared" si="0"/>
        <v>38</v>
      </c>
      <c r="U11" s="62">
        <f t="shared" si="1"/>
        <v>31</v>
      </c>
    </row>
    <row r="12" spans="1:21" x14ac:dyDescent="0.25">
      <c r="A12" s="88">
        <v>1973</v>
      </c>
      <c r="B12" s="89">
        <f t="shared" si="2"/>
        <v>69</v>
      </c>
      <c r="C12" s="90">
        <v>37</v>
      </c>
      <c r="D12" s="90">
        <v>6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2</v>
      </c>
      <c r="L12" s="90">
        <v>3</v>
      </c>
      <c r="M12" s="90">
        <v>3</v>
      </c>
      <c r="N12" s="90">
        <v>3</v>
      </c>
      <c r="O12" s="90">
        <v>3</v>
      </c>
      <c r="P12" s="90">
        <v>3</v>
      </c>
      <c r="Q12" s="90">
        <v>5</v>
      </c>
      <c r="R12" s="90">
        <v>3</v>
      </c>
      <c r="S12" s="91">
        <v>1</v>
      </c>
      <c r="T12" s="60">
        <f t="shared" si="0"/>
        <v>39</v>
      </c>
      <c r="U12" s="62">
        <f t="shared" si="1"/>
        <v>30</v>
      </c>
    </row>
    <row r="13" spans="1:21" x14ac:dyDescent="0.25">
      <c r="A13" s="88">
        <v>1974</v>
      </c>
      <c r="B13" s="89">
        <f t="shared" si="2"/>
        <v>72</v>
      </c>
      <c r="C13" s="90">
        <v>37</v>
      </c>
      <c r="D13" s="90">
        <v>6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3</v>
      </c>
      <c r="L13" s="90">
        <v>4</v>
      </c>
      <c r="M13" s="90">
        <v>3</v>
      </c>
      <c r="N13" s="90">
        <v>4</v>
      </c>
      <c r="O13" s="90">
        <v>3</v>
      </c>
      <c r="P13" s="90">
        <v>3</v>
      </c>
      <c r="Q13" s="90">
        <v>5</v>
      </c>
      <c r="R13" s="90">
        <v>3</v>
      </c>
      <c r="S13" s="91">
        <v>1</v>
      </c>
      <c r="T13" s="60">
        <f t="shared" si="0"/>
        <v>40</v>
      </c>
      <c r="U13" s="62">
        <f t="shared" si="1"/>
        <v>32</v>
      </c>
    </row>
    <row r="14" spans="1:21" x14ac:dyDescent="0.25">
      <c r="A14" s="88">
        <v>1975</v>
      </c>
      <c r="B14" s="89">
        <f t="shared" si="2"/>
        <v>72</v>
      </c>
      <c r="C14" s="90">
        <v>36</v>
      </c>
      <c r="D14" s="90">
        <v>6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4</v>
      </c>
      <c r="L14" s="90">
        <v>4</v>
      </c>
      <c r="M14" s="90">
        <v>3</v>
      </c>
      <c r="N14" s="90">
        <v>4</v>
      </c>
      <c r="O14" s="90">
        <v>3</v>
      </c>
      <c r="P14" s="90">
        <v>3</v>
      </c>
      <c r="Q14" s="90">
        <v>5</v>
      </c>
      <c r="R14" s="90">
        <v>3</v>
      </c>
      <c r="S14" s="91">
        <v>1</v>
      </c>
      <c r="T14" s="60">
        <f t="shared" si="0"/>
        <v>40</v>
      </c>
      <c r="U14" s="62">
        <f t="shared" si="1"/>
        <v>32</v>
      </c>
    </row>
    <row r="15" spans="1:21" x14ac:dyDescent="0.25">
      <c r="A15" s="88">
        <v>1976</v>
      </c>
      <c r="B15" s="89">
        <f t="shared" si="2"/>
        <v>72</v>
      </c>
      <c r="C15" s="90">
        <v>36</v>
      </c>
      <c r="D15" s="90">
        <v>6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4</v>
      </c>
      <c r="L15" s="90">
        <v>4</v>
      </c>
      <c r="M15" s="90">
        <v>3</v>
      </c>
      <c r="N15" s="90">
        <v>4</v>
      </c>
      <c r="O15" s="90">
        <v>3</v>
      </c>
      <c r="P15" s="90">
        <v>3</v>
      </c>
      <c r="Q15" s="90">
        <v>5</v>
      </c>
      <c r="R15" s="90">
        <v>3</v>
      </c>
      <c r="S15" s="91">
        <v>1</v>
      </c>
      <c r="T15" s="60">
        <f t="shared" si="0"/>
        <v>40</v>
      </c>
      <c r="U15" s="62">
        <f t="shared" si="1"/>
        <v>32</v>
      </c>
    </row>
    <row r="16" spans="1:21" x14ac:dyDescent="0.25">
      <c r="A16" s="88">
        <v>1977</v>
      </c>
      <c r="B16" s="89">
        <f t="shared" si="2"/>
        <v>73</v>
      </c>
      <c r="C16" s="90">
        <v>37</v>
      </c>
      <c r="D16" s="90">
        <v>6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90">
        <v>0</v>
      </c>
      <c r="K16" s="90">
        <v>4</v>
      </c>
      <c r="L16" s="90">
        <v>4</v>
      </c>
      <c r="M16" s="90">
        <v>3</v>
      </c>
      <c r="N16" s="90">
        <v>4</v>
      </c>
      <c r="O16" s="90">
        <v>3</v>
      </c>
      <c r="P16" s="90">
        <v>3</v>
      </c>
      <c r="Q16" s="90">
        <v>5</v>
      </c>
      <c r="R16" s="90">
        <v>3</v>
      </c>
      <c r="S16" s="91">
        <v>1</v>
      </c>
      <c r="T16" s="60">
        <f t="shared" si="0"/>
        <v>41</v>
      </c>
      <c r="U16" s="62">
        <f t="shared" si="1"/>
        <v>32</v>
      </c>
    </row>
    <row r="17" spans="1:21" x14ac:dyDescent="0.25">
      <c r="A17" s="88">
        <v>1978</v>
      </c>
      <c r="B17" s="89">
        <f t="shared" si="2"/>
        <v>74</v>
      </c>
      <c r="C17" s="90">
        <v>37</v>
      </c>
      <c r="D17" s="90">
        <v>6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4</v>
      </c>
      <c r="L17" s="90">
        <v>4</v>
      </c>
      <c r="M17" s="90">
        <v>3</v>
      </c>
      <c r="N17" s="90">
        <v>5</v>
      </c>
      <c r="O17" s="90">
        <v>3</v>
      </c>
      <c r="P17" s="90">
        <v>3</v>
      </c>
      <c r="Q17" s="90">
        <v>5</v>
      </c>
      <c r="R17" s="90">
        <v>3</v>
      </c>
      <c r="S17" s="91">
        <v>1</v>
      </c>
      <c r="T17" s="60">
        <f t="shared" si="0"/>
        <v>41</v>
      </c>
      <c r="U17" s="62">
        <f t="shared" si="1"/>
        <v>33</v>
      </c>
    </row>
    <row r="18" spans="1:21" s="92" customFormat="1" ht="14.25" thickBot="1" x14ac:dyDescent="0.3">
      <c r="A18" s="117">
        <v>1979</v>
      </c>
      <c r="B18" s="129">
        <f t="shared" si="2"/>
        <v>84</v>
      </c>
      <c r="C18" s="130">
        <v>37</v>
      </c>
      <c r="D18" s="130">
        <v>9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130">
        <v>0</v>
      </c>
      <c r="K18" s="130">
        <v>5</v>
      </c>
      <c r="L18" s="130">
        <v>5</v>
      </c>
      <c r="M18" s="130">
        <v>3</v>
      </c>
      <c r="N18" s="130">
        <v>5</v>
      </c>
      <c r="O18" s="130">
        <v>5</v>
      </c>
      <c r="P18" s="130">
        <v>4</v>
      </c>
      <c r="Q18" s="130">
        <v>6</v>
      </c>
      <c r="R18" s="130">
        <v>4</v>
      </c>
      <c r="S18" s="131">
        <v>1</v>
      </c>
      <c r="T18" s="132">
        <f>C18+F18+K18</f>
        <v>42</v>
      </c>
      <c r="U18" s="133">
        <f>D18+E18+G18+H18+I18+J18+L18+M18+N18+O18+P18+Q18+R18+S18</f>
        <v>42</v>
      </c>
    </row>
    <row r="19" spans="1:21" x14ac:dyDescent="0.25">
      <c r="A19" s="121" t="s">
        <v>4</v>
      </c>
      <c r="B19" s="83">
        <f t="shared" si="2"/>
        <v>85</v>
      </c>
      <c r="C19" s="84">
        <v>37</v>
      </c>
      <c r="D19" s="84">
        <v>9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5</v>
      </c>
      <c r="L19" s="84">
        <v>5</v>
      </c>
      <c r="M19" s="84">
        <v>3</v>
      </c>
      <c r="N19" s="84">
        <v>5</v>
      </c>
      <c r="O19" s="84">
        <v>5</v>
      </c>
      <c r="P19" s="84">
        <v>4</v>
      </c>
      <c r="Q19" s="84">
        <v>7</v>
      </c>
      <c r="R19" s="84">
        <v>4</v>
      </c>
      <c r="S19" s="85">
        <v>1</v>
      </c>
      <c r="T19" s="86">
        <f>C19+F19+K19</f>
        <v>42</v>
      </c>
      <c r="U19" s="87">
        <f>D19+E19+G19+H19+I19+J19+L19+M19+N19+O19+P19+Q19+R19+S19</f>
        <v>43</v>
      </c>
    </row>
    <row r="20" spans="1:21" x14ac:dyDescent="0.25">
      <c r="A20" s="70" t="s">
        <v>5</v>
      </c>
      <c r="B20" s="89">
        <f t="shared" si="2"/>
        <v>89</v>
      </c>
      <c r="C20" s="52">
        <v>36</v>
      </c>
      <c r="D20" s="52">
        <v>9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6</v>
      </c>
      <c r="L20" s="52">
        <v>5</v>
      </c>
      <c r="M20" s="52">
        <v>3</v>
      </c>
      <c r="N20" s="52">
        <v>8</v>
      </c>
      <c r="O20" s="52">
        <v>5</v>
      </c>
      <c r="P20" s="52">
        <v>4</v>
      </c>
      <c r="Q20" s="52">
        <v>8</v>
      </c>
      <c r="R20" s="52">
        <v>4</v>
      </c>
      <c r="S20" s="93">
        <v>1</v>
      </c>
      <c r="T20" s="60">
        <f t="shared" ref="T20:T51" si="3">C20+F20+K20</f>
        <v>42</v>
      </c>
      <c r="U20" s="62">
        <f t="shared" ref="U20:U51" si="4">D20+E20+G20+H20+I20+J20+L20+M20+N20+O20+P20+Q20+R20+S20</f>
        <v>47</v>
      </c>
    </row>
    <row r="21" spans="1:21" x14ac:dyDescent="0.25">
      <c r="A21" s="70" t="s">
        <v>6</v>
      </c>
      <c r="B21" s="89">
        <f t="shared" si="2"/>
        <v>97</v>
      </c>
      <c r="C21" s="52">
        <v>36</v>
      </c>
      <c r="D21" s="52">
        <v>10</v>
      </c>
      <c r="E21" s="52">
        <v>5</v>
      </c>
      <c r="F21" s="52">
        <v>2</v>
      </c>
      <c r="G21" s="52">
        <v>0</v>
      </c>
      <c r="H21" s="52">
        <v>0</v>
      </c>
      <c r="I21" s="52">
        <v>0</v>
      </c>
      <c r="J21" s="52">
        <v>0</v>
      </c>
      <c r="K21" s="52">
        <v>8</v>
      </c>
      <c r="L21" s="52">
        <v>5</v>
      </c>
      <c r="M21" s="52">
        <v>3</v>
      </c>
      <c r="N21" s="52">
        <v>8</v>
      </c>
      <c r="O21" s="52">
        <v>5</v>
      </c>
      <c r="P21" s="52">
        <v>6</v>
      </c>
      <c r="Q21" s="52">
        <v>4</v>
      </c>
      <c r="R21" s="52">
        <v>4</v>
      </c>
      <c r="S21" s="93">
        <v>1</v>
      </c>
      <c r="T21" s="60">
        <f t="shared" si="3"/>
        <v>46</v>
      </c>
      <c r="U21" s="62">
        <f t="shared" si="4"/>
        <v>51</v>
      </c>
    </row>
    <row r="22" spans="1:21" x14ac:dyDescent="0.25">
      <c r="A22" s="70" t="s">
        <v>7</v>
      </c>
      <c r="B22" s="89">
        <f t="shared" si="2"/>
        <v>98</v>
      </c>
      <c r="C22" s="52">
        <v>36</v>
      </c>
      <c r="D22" s="52">
        <v>10</v>
      </c>
      <c r="E22" s="52">
        <v>5</v>
      </c>
      <c r="F22" s="52">
        <v>2</v>
      </c>
      <c r="G22" s="52">
        <v>0</v>
      </c>
      <c r="H22" s="52">
        <v>0</v>
      </c>
      <c r="I22" s="52">
        <v>0</v>
      </c>
      <c r="J22" s="52">
        <v>0</v>
      </c>
      <c r="K22" s="52">
        <v>8</v>
      </c>
      <c r="L22" s="52">
        <v>5</v>
      </c>
      <c r="M22" s="52">
        <v>3</v>
      </c>
      <c r="N22" s="52">
        <v>9</v>
      </c>
      <c r="O22" s="52">
        <v>5</v>
      </c>
      <c r="P22" s="52">
        <v>6</v>
      </c>
      <c r="Q22" s="52">
        <v>4</v>
      </c>
      <c r="R22" s="52">
        <v>4</v>
      </c>
      <c r="S22" s="93">
        <v>1</v>
      </c>
      <c r="T22" s="60">
        <f t="shared" si="3"/>
        <v>46</v>
      </c>
      <c r="U22" s="62">
        <f t="shared" si="4"/>
        <v>52</v>
      </c>
    </row>
    <row r="23" spans="1:21" x14ac:dyDescent="0.25">
      <c r="A23" s="70" t="s">
        <v>8</v>
      </c>
      <c r="B23" s="89">
        <f t="shared" si="2"/>
        <v>99</v>
      </c>
      <c r="C23" s="52">
        <v>36</v>
      </c>
      <c r="D23" s="52">
        <v>10</v>
      </c>
      <c r="E23" s="52">
        <v>5</v>
      </c>
      <c r="F23" s="52">
        <v>2</v>
      </c>
      <c r="G23" s="52">
        <v>0</v>
      </c>
      <c r="H23" s="52">
        <v>0</v>
      </c>
      <c r="I23" s="52">
        <v>0</v>
      </c>
      <c r="J23" s="52">
        <v>0</v>
      </c>
      <c r="K23" s="52">
        <v>9</v>
      </c>
      <c r="L23" s="52">
        <v>5</v>
      </c>
      <c r="M23" s="52">
        <v>3</v>
      </c>
      <c r="N23" s="52">
        <v>9</v>
      </c>
      <c r="O23" s="52">
        <v>5</v>
      </c>
      <c r="P23" s="52">
        <v>6</v>
      </c>
      <c r="Q23" s="52">
        <v>4</v>
      </c>
      <c r="R23" s="52">
        <v>4</v>
      </c>
      <c r="S23" s="93">
        <v>1</v>
      </c>
      <c r="T23" s="60">
        <f t="shared" si="3"/>
        <v>47</v>
      </c>
      <c r="U23" s="62">
        <f t="shared" si="4"/>
        <v>52</v>
      </c>
    </row>
    <row r="24" spans="1:21" x14ac:dyDescent="0.25">
      <c r="A24" s="70" t="s">
        <v>9</v>
      </c>
      <c r="B24" s="89">
        <f t="shared" si="2"/>
        <v>100</v>
      </c>
      <c r="C24" s="52">
        <v>36</v>
      </c>
      <c r="D24" s="52">
        <v>10</v>
      </c>
      <c r="E24" s="52">
        <v>5</v>
      </c>
      <c r="F24" s="52">
        <v>2</v>
      </c>
      <c r="G24" s="52">
        <v>0</v>
      </c>
      <c r="H24" s="52">
        <v>0</v>
      </c>
      <c r="I24" s="52">
        <v>0</v>
      </c>
      <c r="J24" s="52">
        <v>0</v>
      </c>
      <c r="K24" s="52">
        <v>9</v>
      </c>
      <c r="L24" s="52">
        <v>5</v>
      </c>
      <c r="M24" s="52">
        <v>4</v>
      </c>
      <c r="N24" s="52">
        <v>9</v>
      </c>
      <c r="O24" s="52">
        <v>5</v>
      </c>
      <c r="P24" s="52">
        <v>6</v>
      </c>
      <c r="Q24" s="52">
        <v>4</v>
      </c>
      <c r="R24" s="52">
        <v>4</v>
      </c>
      <c r="S24" s="93">
        <v>1</v>
      </c>
      <c r="T24" s="60">
        <f t="shared" si="3"/>
        <v>47</v>
      </c>
      <c r="U24" s="62">
        <f t="shared" si="4"/>
        <v>53</v>
      </c>
    </row>
    <row r="25" spans="1:21" x14ac:dyDescent="0.25">
      <c r="A25" s="70" t="s">
        <v>10</v>
      </c>
      <c r="B25" s="89">
        <f t="shared" si="2"/>
        <v>100</v>
      </c>
      <c r="C25" s="52">
        <v>36</v>
      </c>
      <c r="D25" s="52">
        <v>10</v>
      </c>
      <c r="E25" s="52">
        <v>5</v>
      </c>
      <c r="F25" s="52">
        <v>2</v>
      </c>
      <c r="G25" s="52">
        <v>0</v>
      </c>
      <c r="H25" s="52">
        <v>0</v>
      </c>
      <c r="I25" s="52">
        <v>0</v>
      </c>
      <c r="J25" s="52">
        <v>0</v>
      </c>
      <c r="K25" s="52">
        <v>9</v>
      </c>
      <c r="L25" s="52">
        <v>5</v>
      </c>
      <c r="M25" s="52">
        <v>4</v>
      </c>
      <c r="N25" s="52">
        <v>9</v>
      </c>
      <c r="O25" s="52">
        <v>5</v>
      </c>
      <c r="P25" s="52">
        <v>6</v>
      </c>
      <c r="Q25" s="52">
        <v>4</v>
      </c>
      <c r="R25" s="52">
        <v>4</v>
      </c>
      <c r="S25" s="93">
        <v>1</v>
      </c>
      <c r="T25" s="60">
        <f t="shared" si="3"/>
        <v>47</v>
      </c>
      <c r="U25" s="62">
        <f t="shared" si="4"/>
        <v>53</v>
      </c>
    </row>
    <row r="26" spans="1:21" x14ac:dyDescent="0.25">
      <c r="A26" s="70" t="s">
        <v>11</v>
      </c>
      <c r="B26" s="89">
        <f t="shared" si="2"/>
        <v>103</v>
      </c>
      <c r="C26" s="52">
        <v>36</v>
      </c>
      <c r="D26" s="52">
        <v>10</v>
      </c>
      <c r="E26" s="52">
        <v>4</v>
      </c>
      <c r="F26" s="52">
        <v>2</v>
      </c>
      <c r="G26" s="52">
        <v>4</v>
      </c>
      <c r="H26" s="52">
        <v>0</v>
      </c>
      <c r="I26" s="52">
        <v>0</v>
      </c>
      <c r="J26" s="52">
        <v>0</v>
      </c>
      <c r="K26" s="52">
        <v>9</v>
      </c>
      <c r="L26" s="52">
        <v>5</v>
      </c>
      <c r="M26" s="52">
        <v>4</v>
      </c>
      <c r="N26" s="52">
        <v>9</v>
      </c>
      <c r="O26" s="52">
        <v>5</v>
      </c>
      <c r="P26" s="52">
        <v>4</v>
      </c>
      <c r="Q26" s="52">
        <v>6</v>
      </c>
      <c r="R26" s="52">
        <v>4</v>
      </c>
      <c r="S26" s="93">
        <v>1</v>
      </c>
      <c r="T26" s="60">
        <f t="shared" si="3"/>
        <v>47</v>
      </c>
      <c r="U26" s="62">
        <f t="shared" si="4"/>
        <v>56</v>
      </c>
    </row>
    <row r="27" spans="1:21" x14ac:dyDescent="0.25">
      <c r="A27" s="70" t="s">
        <v>12</v>
      </c>
      <c r="B27" s="89">
        <f t="shared" si="2"/>
        <v>104</v>
      </c>
      <c r="C27" s="52">
        <v>34</v>
      </c>
      <c r="D27" s="52">
        <v>9</v>
      </c>
      <c r="E27" s="52">
        <v>4</v>
      </c>
      <c r="F27" s="52">
        <v>2</v>
      </c>
      <c r="G27" s="52">
        <v>4</v>
      </c>
      <c r="H27" s="52">
        <v>0</v>
      </c>
      <c r="I27" s="52">
        <v>0</v>
      </c>
      <c r="J27" s="52">
        <v>0</v>
      </c>
      <c r="K27" s="52">
        <v>11</v>
      </c>
      <c r="L27" s="52">
        <v>5</v>
      </c>
      <c r="M27" s="52">
        <v>4</v>
      </c>
      <c r="N27" s="52">
        <v>9</v>
      </c>
      <c r="O27" s="52">
        <v>5</v>
      </c>
      <c r="P27" s="52">
        <v>4</v>
      </c>
      <c r="Q27" s="52">
        <v>7</v>
      </c>
      <c r="R27" s="52">
        <v>5</v>
      </c>
      <c r="S27" s="93">
        <v>1</v>
      </c>
      <c r="T27" s="60">
        <f t="shared" si="3"/>
        <v>47</v>
      </c>
      <c r="U27" s="62">
        <f t="shared" si="4"/>
        <v>57</v>
      </c>
    </row>
    <row r="28" spans="1:21" ht="14.25" thickBot="1" x14ac:dyDescent="0.3">
      <c r="A28" s="124" t="s">
        <v>13</v>
      </c>
      <c r="B28" s="129">
        <f t="shared" si="2"/>
        <v>104</v>
      </c>
      <c r="C28" s="135">
        <v>34</v>
      </c>
      <c r="D28" s="135">
        <v>10</v>
      </c>
      <c r="E28" s="135">
        <v>4</v>
      </c>
      <c r="F28" s="135">
        <v>2</v>
      </c>
      <c r="G28" s="135">
        <v>4</v>
      </c>
      <c r="H28" s="135">
        <v>6</v>
      </c>
      <c r="I28" s="135">
        <v>0</v>
      </c>
      <c r="J28" s="135">
        <v>0</v>
      </c>
      <c r="K28" s="135">
        <v>11</v>
      </c>
      <c r="L28" s="135">
        <v>5</v>
      </c>
      <c r="M28" s="135">
        <v>4</v>
      </c>
      <c r="N28" s="135">
        <v>3</v>
      </c>
      <c r="O28" s="135">
        <v>5</v>
      </c>
      <c r="P28" s="135">
        <v>4</v>
      </c>
      <c r="Q28" s="135">
        <v>7</v>
      </c>
      <c r="R28" s="135">
        <v>4</v>
      </c>
      <c r="S28" s="136">
        <v>1</v>
      </c>
      <c r="T28" s="132">
        <f t="shared" si="3"/>
        <v>47</v>
      </c>
      <c r="U28" s="133">
        <f t="shared" si="4"/>
        <v>57</v>
      </c>
    </row>
    <row r="29" spans="1:21" x14ac:dyDescent="0.25">
      <c r="A29" s="121" t="s">
        <v>14</v>
      </c>
      <c r="B29" s="83">
        <f t="shared" si="2"/>
        <v>107</v>
      </c>
      <c r="C29" s="47">
        <v>34</v>
      </c>
      <c r="D29" s="47">
        <v>10</v>
      </c>
      <c r="E29" s="47">
        <v>4</v>
      </c>
      <c r="F29" s="47">
        <v>2</v>
      </c>
      <c r="G29" s="47">
        <v>5</v>
      </c>
      <c r="H29" s="47">
        <v>6</v>
      </c>
      <c r="I29" s="47">
        <v>0</v>
      </c>
      <c r="J29" s="47">
        <v>0</v>
      </c>
      <c r="K29" s="47">
        <v>13</v>
      </c>
      <c r="L29" s="47">
        <v>5</v>
      </c>
      <c r="M29" s="47">
        <v>4</v>
      </c>
      <c r="N29" s="47">
        <v>3</v>
      </c>
      <c r="O29" s="47">
        <v>5</v>
      </c>
      <c r="P29" s="47">
        <v>4</v>
      </c>
      <c r="Q29" s="47">
        <v>7</v>
      </c>
      <c r="R29" s="47">
        <v>4</v>
      </c>
      <c r="S29" s="134">
        <v>1</v>
      </c>
      <c r="T29" s="86">
        <f t="shared" si="3"/>
        <v>49</v>
      </c>
      <c r="U29" s="87">
        <f t="shared" si="4"/>
        <v>58</v>
      </c>
    </row>
    <row r="30" spans="1:21" x14ac:dyDescent="0.25">
      <c r="A30" s="70" t="s">
        <v>15</v>
      </c>
      <c r="B30" s="89">
        <f t="shared" si="2"/>
        <v>115</v>
      </c>
      <c r="C30" s="52">
        <v>34</v>
      </c>
      <c r="D30" s="52">
        <v>11</v>
      </c>
      <c r="E30" s="52">
        <v>3</v>
      </c>
      <c r="F30" s="52">
        <v>2</v>
      </c>
      <c r="G30" s="52">
        <v>5</v>
      </c>
      <c r="H30" s="52">
        <v>6</v>
      </c>
      <c r="I30" s="52">
        <v>0</v>
      </c>
      <c r="J30" s="52">
        <v>0</v>
      </c>
      <c r="K30" s="52">
        <v>16</v>
      </c>
      <c r="L30" s="52">
        <v>5</v>
      </c>
      <c r="M30" s="52">
        <v>5</v>
      </c>
      <c r="N30" s="52">
        <v>5</v>
      </c>
      <c r="O30" s="52">
        <v>6</v>
      </c>
      <c r="P30" s="52">
        <v>4</v>
      </c>
      <c r="Q30" s="52">
        <v>8</v>
      </c>
      <c r="R30" s="52">
        <v>4</v>
      </c>
      <c r="S30" s="93">
        <v>1</v>
      </c>
      <c r="T30" s="60">
        <f t="shared" si="3"/>
        <v>52</v>
      </c>
      <c r="U30" s="62">
        <f t="shared" si="4"/>
        <v>63</v>
      </c>
    </row>
    <row r="31" spans="1:21" x14ac:dyDescent="0.25">
      <c r="A31" s="70" t="s">
        <v>16</v>
      </c>
      <c r="B31" s="89">
        <f t="shared" si="2"/>
        <v>121</v>
      </c>
      <c r="C31" s="52">
        <v>34</v>
      </c>
      <c r="D31" s="52">
        <v>11</v>
      </c>
      <c r="E31" s="52">
        <v>4</v>
      </c>
      <c r="F31" s="52">
        <v>2</v>
      </c>
      <c r="G31" s="52">
        <v>5</v>
      </c>
      <c r="H31" s="52">
        <v>6</v>
      </c>
      <c r="I31" s="52">
        <v>0</v>
      </c>
      <c r="J31" s="52">
        <v>0</v>
      </c>
      <c r="K31" s="52">
        <v>19</v>
      </c>
      <c r="L31" s="52">
        <v>5</v>
      </c>
      <c r="M31" s="52">
        <v>5</v>
      </c>
      <c r="N31" s="52">
        <v>7</v>
      </c>
      <c r="O31" s="52">
        <v>6</v>
      </c>
      <c r="P31" s="52">
        <v>4</v>
      </c>
      <c r="Q31" s="52">
        <v>7</v>
      </c>
      <c r="R31" s="52">
        <v>5</v>
      </c>
      <c r="S31" s="93">
        <v>1</v>
      </c>
      <c r="T31" s="60">
        <f t="shared" si="3"/>
        <v>55</v>
      </c>
      <c r="U31" s="62">
        <f t="shared" si="4"/>
        <v>66</v>
      </c>
    </row>
    <row r="32" spans="1:21" x14ac:dyDescent="0.25">
      <c r="A32" s="70" t="s">
        <v>17</v>
      </c>
      <c r="B32" s="89">
        <f t="shared" si="2"/>
        <v>127</v>
      </c>
      <c r="C32" s="52">
        <v>35</v>
      </c>
      <c r="D32" s="52">
        <v>11</v>
      </c>
      <c r="E32" s="52">
        <v>3</v>
      </c>
      <c r="F32" s="52">
        <v>2</v>
      </c>
      <c r="G32" s="52">
        <v>5</v>
      </c>
      <c r="H32" s="52">
        <v>6</v>
      </c>
      <c r="I32" s="52">
        <v>0</v>
      </c>
      <c r="J32" s="52">
        <v>0</v>
      </c>
      <c r="K32" s="52">
        <v>19</v>
      </c>
      <c r="L32" s="52">
        <v>5</v>
      </c>
      <c r="M32" s="52">
        <v>5</v>
      </c>
      <c r="N32" s="52">
        <v>10</v>
      </c>
      <c r="O32" s="52">
        <v>6</v>
      </c>
      <c r="P32" s="52">
        <v>5</v>
      </c>
      <c r="Q32" s="52">
        <v>9</v>
      </c>
      <c r="R32" s="52">
        <v>5</v>
      </c>
      <c r="S32" s="93">
        <v>1</v>
      </c>
      <c r="T32" s="60">
        <f t="shared" si="3"/>
        <v>56</v>
      </c>
      <c r="U32" s="62">
        <f t="shared" si="4"/>
        <v>71</v>
      </c>
    </row>
    <row r="33" spans="1:21" x14ac:dyDescent="0.25">
      <c r="A33" s="70" t="s">
        <v>18</v>
      </c>
      <c r="B33" s="89">
        <f t="shared" si="2"/>
        <v>131</v>
      </c>
      <c r="C33" s="52">
        <v>35</v>
      </c>
      <c r="D33" s="52">
        <v>11</v>
      </c>
      <c r="E33" s="52">
        <v>3</v>
      </c>
      <c r="F33" s="52">
        <v>2</v>
      </c>
      <c r="G33" s="52">
        <v>5</v>
      </c>
      <c r="H33" s="52">
        <v>6</v>
      </c>
      <c r="I33" s="52">
        <v>0</v>
      </c>
      <c r="J33" s="52">
        <v>0</v>
      </c>
      <c r="K33" s="52">
        <v>19</v>
      </c>
      <c r="L33" s="52">
        <v>5</v>
      </c>
      <c r="M33" s="52">
        <v>6</v>
      </c>
      <c r="N33" s="52">
        <v>10</v>
      </c>
      <c r="O33" s="52">
        <v>6</v>
      </c>
      <c r="P33" s="52">
        <v>6</v>
      </c>
      <c r="Q33" s="52">
        <v>11</v>
      </c>
      <c r="R33" s="52">
        <v>5</v>
      </c>
      <c r="S33" s="93">
        <v>1</v>
      </c>
      <c r="T33" s="60">
        <f t="shared" si="3"/>
        <v>56</v>
      </c>
      <c r="U33" s="62">
        <f t="shared" si="4"/>
        <v>75</v>
      </c>
    </row>
    <row r="34" spans="1:21" x14ac:dyDescent="0.25">
      <c r="A34" s="70" t="s">
        <v>19</v>
      </c>
      <c r="B34" s="89">
        <f t="shared" si="2"/>
        <v>131</v>
      </c>
      <c r="C34" s="52">
        <v>35</v>
      </c>
      <c r="D34" s="52">
        <v>11</v>
      </c>
      <c r="E34" s="52">
        <v>2</v>
      </c>
      <c r="F34" s="52">
        <v>2</v>
      </c>
      <c r="G34" s="52">
        <v>5</v>
      </c>
      <c r="H34" s="52">
        <v>6</v>
      </c>
      <c r="I34" s="52">
        <v>0</v>
      </c>
      <c r="J34" s="52">
        <v>0</v>
      </c>
      <c r="K34" s="52">
        <v>18</v>
      </c>
      <c r="L34" s="52">
        <v>5</v>
      </c>
      <c r="M34" s="52">
        <v>6</v>
      </c>
      <c r="N34" s="52">
        <v>10</v>
      </c>
      <c r="O34" s="52">
        <v>7</v>
      </c>
      <c r="P34" s="52">
        <v>6</v>
      </c>
      <c r="Q34" s="52">
        <v>12</v>
      </c>
      <c r="R34" s="52">
        <v>5</v>
      </c>
      <c r="S34" s="93">
        <v>1</v>
      </c>
      <c r="T34" s="60">
        <f t="shared" si="3"/>
        <v>55</v>
      </c>
      <c r="U34" s="62">
        <f t="shared" si="4"/>
        <v>76</v>
      </c>
    </row>
    <row r="35" spans="1:21" x14ac:dyDescent="0.25">
      <c r="A35" s="70" t="s">
        <v>20</v>
      </c>
      <c r="B35" s="89">
        <f t="shared" si="2"/>
        <v>134</v>
      </c>
      <c r="C35" s="52">
        <v>35</v>
      </c>
      <c r="D35" s="52">
        <v>11</v>
      </c>
      <c r="E35" s="52">
        <v>2</v>
      </c>
      <c r="F35" s="52">
        <v>3</v>
      </c>
      <c r="G35" s="52">
        <v>5</v>
      </c>
      <c r="H35" s="52">
        <v>6</v>
      </c>
      <c r="I35" s="52">
        <v>0</v>
      </c>
      <c r="J35" s="52">
        <v>0</v>
      </c>
      <c r="K35" s="52">
        <v>18</v>
      </c>
      <c r="L35" s="52">
        <v>5</v>
      </c>
      <c r="M35" s="52">
        <v>6</v>
      </c>
      <c r="N35" s="52">
        <v>11</v>
      </c>
      <c r="O35" s="52">
        <v>7</v>
      </c>
      <c r="P35" s="52">
        <v>6</v>
      </c>
      <c r="Q35" s="52">
        <v>13</v>
      </c>
      <c r="R35" s="52">
        <v>5</v>
      </c>
      <c r="S35" s="93">
        <v>1</v>
      </c>
      <c r="T35" s="60">
        <f t="shared" si="3"/>
        <v>56</v>
      </c>
      <c r="U35" s="62">
        <f t="shared" si="4"/>
        <v>78</v>
      </c>
    </row>
    <row r="36" spans="1:21" x14ac:dyDescent="0.25">
      <c r="A36" s="70" t="s">
        <v>21</v>
      </c>
      <c r="B36" s="89">
        <f t="shared" si="2"/>
        <v>150</v>
      </c>
      <c r="C36" s="52">
        <v>39</v>
      </c>
      <c r="D36" s="52">
        <v>11</v>
      </c>
      <c r="E36" s="52">
        <v>2</v>
      </c>
      <c r="F36" s="52">
        <v>3</v>
      </c>
      <c r="G36" s="52">
        <v>7</v>
      </c>
      <c r="H36" s="52">
        <v>7</v>
      </c>
      <c r="I36" s="52">
        <v>0</v>
      </c>
      <c r="J36" s="52">
        <v>0</v>
      </c>
      <c r="K36" s="52">
        <v>20</v>
      </c>
      <c r="L36" s="52">
        <v>7</v>
      </c>
      <c r="M36" s="52">
        <v>6</v>
      </c>
      <c r="N36" s="52">
        <v>11</v>
      </c>
      <c r="O36" s="52">
        <v>7</v>
      </c>
      <c r="P36" s="52">
        <v>8</v>
      </c>
      <c r="Q36" s="52">
        <v>16</v>
      </c>
      <c r="R36" s="52">
        <v>5</v>
      </c>
      <c r="S36" s="93">
        <v>1</v>
      </c>
      <c r="T36" s="60">
        <f t="shared" si="3"/>
        <v>62</v>
      </c>
      <c r="U36" s="62">
        <f t="shared" si="4"/>
        <v>88</v>
      </c>
    </row>
    <row r="37" spans="1:21" x14ac:dyDescent="0.25">
      <c r="A37" s="70" t="s">
        <v>22</v>
      </c>
      <c r="B37" s="89">
        <f t="shared" si="2"/>
        <v>156</v>
      </c>
      <c r="C37" s="52">
        <v>39</v>
      </c>
      <c r="D37" s="52">
        <v>11</v>
      </c>
      <c r="E37" s="52">
        <v>3</v>
      </c>
      <c r="F37" s="52">
        <v>4</v>
      </c>
      <c r="G37" s="52">
        <v>6</v>
      </c>
      <c r="H37" s="52">
        <v>7</v>
      </c>
      <c r="I37" s="52">
        <v>1</v>
      </c>
      <c r="J37" s="52">
        <v>0</v>
      </c>
      <c r="K37" s="52">
        <v>23</v>
      </c>
      <c r="L37" s="52">
        <v>7</v>
      </c>
      <c r="M37" s="52">
        <v>7</v>
      </c>
      <c r="N37" s="52">
        <v>11</v>
      </c>
      <c r="O37" s="52">
        <v>7</v>
      </c>
      <c r="P37" s="52">
        <v>9</v>
      </c>
      <c r="Q37" s="52">
        <v>15</v>
      </c>
      <c r="R37" s="52">
        <v>4</v>
      </c>
      <c r="S37" s="93">
        <v>2</v>
      </c>
      <c r="T37" s="60">
        <f t="shared" si="3"/>
        <v>66</v>
      </c>
      <c r="U37" s="62">
        <f t="shared" si="4"/>
        <v>90</v>
      </c>
    </row>
    <row r="38" spans="1:21" ht="14.25" thickBot="1" x14ac:dyDescent="0.3">
      <c r="A38" s="124" t="s">
        <v>23</v>
      </c>
      <c r="B38" s="129">
        <f t="shared" si="2"/>
        <v>158</v>
      </c>
      <c r="C38" s="135">
        <v>40</v>
      </c>
      <c r="D38" s="135">
        <v>11</v>
      </c>
      <c r="E38" s="135">
        <v>3</v>
      </c>
      <c r="F38" s="135">
        <v>4</v>
      </c>
      <c r="G38" s="135">
        <v>8</v>
      </c>
      <c r="H38" s="135">
        <v>7</v>
      </c>
      <c r="I38" s="135">
        <v>1</v>
      </c>
      <c r="J38" s="135">
        <v>0</v>
      </c>
      <c r="K38" s="135">
        <v>22</v>
      </c>
      <c r="L38" s="135">
        <v>7</v>
      </c>
      <c r="M38" s="135">
        <v>8</v>
      </c>
      <c r="N38" s="135">
        <v>11</v>
      </c>
      <c r="O38" s="135">
        <v>7</v>
      </c>
      <c r="P38" s="135">
        <v>8</v>
      </c>
      <c r="Q38" s="135">
        <v>15</v>
      </c>
      <c r="R38" s="135">
        <v>4</v>
      </c>
      <c r="S38" s="136">
        <v>2</v>
      </c>
      <c r="T38" s="132">
        <f t="shared" si="3"/>
        <v>66</v>
      </c>
      <c r="U38" s="133">
        <f t="shared" si="4"/>
        <v>92</v>
      </c>
    </row>
    <row r="39" spans="1:21" x14ac:dyDescent="0.25">
      <c r="A39" s="121" t="s">
        <v>24</v>
      </c>
      <c r="B39" s="83">
        <f t="shared" si="2"/>
        <v>161</v>
      </c>
      <c r="C39" s="47">
        <v>39</v>
      </c>
      <c r="D39" s="47">
        <v>11</v>
      </c>
      <c r="E39" s="47">
        <v>2</v>
      </c>
      <c r="F39" s="47">
        <v>4</v>
      </c>
      <c r="G39" s="47">
        <v>7</v>
      </c>
      <c r="H39" s="47">
        <v>7</v>
      </c>
      <c r="I39" s="47">
        <v>1</v>
      </c>
      <c r="J39" s="47">
        <v>0</v>
      </c>
      <c r="K39" s="47">
        <v>23</v>
      </c>
      <c r="L39" s="47">
        <v>8</v>
      </c>
      <c r="M39" s="47">
        <v>8</v>
      </c>
      <c r="N39" s="47">
        <v>11</v>
      </c>
      <c r="O39" s="47">
        <v>8</v>
      </c>
      <c r="P39" s="47">
        <v>10</v>
      </c>
      <c r="Q39" s="47">
        <v>16</v>
      </c>
      <c r="R39" s="47">
        <v>4</v>
      </c>
      <c r="S39" s="134">
        <v>2</v>
      </c>
      <c r="T39" s="86">
        <f t="shared" si="3"/>
        <v>66</v>
      </c>
      <c r="U39" s="87">
        <f t="shared" si="4"/>
        <v>95</v>
      </c>
    </row>
    <row r="40" spans="1:21" x14ac:dyDescent="0.25">
      <c r="A40" s="70" t="s">
        <v>25</v>
      </c>
      <c r="B40" s="89">
        <f t="shared" si="2"/>
        <v>162</v>
      </c>
      <c r="C40" s="52">
        <v>39</v>
      </c>
      <c r="D40" s="52">
        <v>11</v>
      </c>
      <c r="E40" s="52">
        <v>2</v>
      </c>
      <c r="F40" s="52">
        <v>4</v>
      </c>
      <c r="G40" s="52">
        <v>7</v>
      </c>
      <c r="H40" s="52">
        <v>7</v>
      </c>
      <c r="I40" s="52">
        <v>1</v>
      </c>
      <c r="J40" s="52">
        <v>0</v>
      </c>
      <c r="K40" s="52">
        <v>23</v>
      </c>
      <c r="L40" s="52">
        <v>8</v>
      </c>
      <c r="M40" s="52">
        <v>8</v>
      </c>
      <c r="N40" s="52">
        <v>11</v>
      </c>
      <c r="O40" s="52">
        <v>8</v>
      </c>
      <c r="P40" s="52">
        <v>10</v>
      </c>
      <c r="Q40" s="52">
        <v>16</v>
      </c>
      <c r="R40" s="52">
        <v>5</v>
      </c>
      <c r="S40" s="93">
        <v>2</v>
      </c>
      <c r="T40" s="60">
        <f t="shared" si="3"/>
        <v>66</v>
      </c>
      <c r="U40" s="62">
        <f t="shared" si="4"/>
        <v>96</v>
      </c>
    </row>
    <row r="41" spans="1:21" x14ac:dyDescent="0.25">
      <c r="A41" s="70" t="s">
        <v>26</v>
      </c>
      <c r="B41" s="89">
        <f t="shared" si="2"/>
        <v>163</v>
      </c>
      <c r="C41" s="52">
        <v>38</v>
      </c>
      <c r="D41" s="52">
        <v>11</v>
      </c>
      <c r="E41" s="52">
        <v>2</v>
      </c>
      <c r="F41" s="52">
        <v>4</v>
      </c>
      <c r="G41" s="52">
        <v>7</v>
      </c>
      <c r="H41" s="52">
        <v>8</v>
      </c>
      <c r="I41" s="52">
        <v>1</v>
      </c>
      <c r="J41" s="52">
        <v>0</v>
      </c>
      <c r="K41" s="52">
        <v>24</v>
      </c>
      <c r="L41" s="52">
        <v>8</v>
      </c>
      <c r="M41" s="52">
        <v>8</v>
      </c>
      <c r="N41" s="52">
        <v>11</v>
      </c>
      <c r="O41" s="52">
        <v>8</v>
      </c>
      <c r="P41" s="52">
        <v>10</v>
      </c>
      <c r="Q41" s="52">
        <v>16</v>
      </c>
      <c r="R41" s="52">
        <v>5</v>
      </c>
      <c r="S41" s="93">
        <v>2</v>
      </c>
      <c r="T41" s="60">
        <f t="shared" si="3"/>
        <v>66</v>
      </c>
      <c r="U41" s="62">
        <f t="shared" si="4"/>
        <v>97</v>
      </c>
    </row>
    <row r="42" spans="1:21" x14ac:dyDescent="0.25">
      <c r="A42" s="70" t="s">
        <v>27</v>
      </c>
      <c r="B42" s="89">
        <f t="shared" si="2"/>
        <v>169</v>
      </c>
      <c r="C42" s="52">
        <v>38</v>
      </c>
      <c r="D42" s="52">
        <v>11</v>
      </c>
      <c r="E42" s="52">
        <v>2</v>
      </c>
      <c r="F42" s="52">
        <v>4</v>
      </c>
      <c r="G42" s="52">
        <v>7</v>
      </c>
      <c r="H42" s="52">
        <v>8</v>
      </c>
      <c r="I42" s="52">
        <v>1</v>
      </c>
      <c r="J42" s="52">
        <v>0</v>
      </c>
      <c r="K42" s="52">
        <v>24</v>
      </c>
      <c r="L42" s="52">
        <v>8</v>
      </c>
      <c r="M42" s="52">
        <v>8</v>
      </c>
      <c r="N42" s="52">
        <v>13</v>
      </c>
      <c r="O42" s="52">
        <v>9</v>
      </c>
      <c r="P42" s="52">
        <v>10</v>
      </c>
      <c r="Q42" s="52">
        <v>18</v>
      </c>
      <c r="R42" s="52">
        <v>6</v>
      </c>
      <c r="S42" s="93">
        <v>2</v>
      </c>
      <c r="T42" s="60">
        <f t="shared" si="3"/>
        <v>66</v>
      </c>
      <c r="U42" s="62">
        <f t="shared" si="4"/>
        <v>103</v>
      </c>
    </row>
    <row r="43" spans="1:21" x14ac:dyDescent="0.25">
      <c r="A43" s="70" t="s">
        <v>28</v>
      </c>
      <c r="B43" s="89">
        <f t="shared" si="2"/>
        <v>171</v>
      </c>
      <c r="C43" s="52">
        <v>38</v>
      </c>
      <c r="D43" s="52">
        <v>11</v>
      </c>
      <c r="E43" s="52">
        <v>2</v>
      </c>
      <c r="F43" s="52">
        <v>4</v>
      </c>
      <c r="G43" s="52">
        <v>8</v>
      </c>
      <c r="H43" s="52">
        <v>8</v>
      </c>
      <c r="I43" s="52">
        <v>1</v>
      </c>
      <c r="J43" s="52">
        <v>0</v>
      </c>
      <c r="K43" s="52">
        <v>25</v>
      </c>
      <c r="L43" s="52">
        <v>8</v>
      </c>
      <c r="M43" s="52">
        <v>8</v>
      </c>
      <c r="N43" s="52">
        <v>13</v>
      </c>
      <c r="O43" s="52">
        <v>9</v>
      </c>
      <c r="P43" s="52">
        <v>10</v>
      </c>
      <c r="Q43" s="52">
        <v>18</v>
      </c>
      <c r="R43" s="52">
        <v>6</v>
      </c>
      <c r="S43" s="93">
        <v>2</v>
      </c>
      <c r="T43" s="60">
        <f t="shared" si="3"/>
        <v>67</v>
      </c>
      <c r="U43" s="62">
        <f t="shared" si="4"/>
        <v>104</v>
      </c>
    </row>
    <row r="44" spans="1:21" x14ac:dyDescent="0.25">
      <c r="A44" s="70" t="s">
        <v>29</v>
      </c>
      <c r="B44" s="89">
        <f t="shared" si="2"/>
        <v>173</v>
      </c>
      <c r="C44" s="52">
        <v>38</v>
      </c>
      <c r="D44" s="52">
        <v>11</v>
      </c>
      <c r="E44" s="52">
        <v>3</v>
      </c>
      <c r="F44" s="52">
        <v>4</v>
      </c>
      <c r="G44" s="52">
        <v>8</v>
      </c>
      <c r="H44" s="52">
        <v>8</v>
      </c>
      <c r="I44" s="52">
        <v>1</v>
      </c>
      <c r="J44" s="52">
        <v>0</v>
      </c>
      <c r="K44" s="52">
        <v>26</v>
      </c>
      <c r="L44" s="52">
        <v>8</v>
      </c>
      <c r="M44" s="52">
        <v>8</v>
      </c>
      <c r="N44" s="52">
        <v>13</v>
      </c>
      <c r="O44" s="52">
        <v>9</v>
      </c>
      <c r="P44" s="52">
        <v>10</v>
      </c>
      <c r="Q44" s="52">
        <v>18</v>
      </c>
      <c r="R44" s="52">
        <v>6</v>
      </c>
      <c r="S44" s="93">
        <v>2</v>
      </c>
      <c r="T44" s="60">
        <f t="shared" si="3"/>
        <v>68</v>
      </c>
      <c r="U44" s="62">
        <f t="shared" si="4"/>
        <v>105</v>
      </c>
    </row>
    <row r="45" spans="1:21" x14ac:dyDescent="0.25">
      <c r="A45" s="70" t="s">
        <v>30</v>
      </c>
      <c r="B45" s="89">
        <f t="shared" si="2"/>
        <v>175</v>
      </c>
      <c r="C45" s="52">
        <v>38</v>
      </c>
      <c r="D45" s="52">
        <v>12</v>
      </c>
      <c r="E45" s="52">
        <v>3</v>
      </c>
      <c r="F45" s="52">
        <v>4</v>
      </c>
      <c r="G45" s="52">
        <v>8</v>
      </c>
      <c r="H45" s="52">
        <v>8</v>
      </c>
      <c r="I45" s="52">
        <v>1</v>
      </c>
      <c r="J45" s="52">
        <v>0</v>
      </c>
      <c r="K45" s="52">
        <v>26</v>
      </c>
      <c r="L45" s="52">
        <v>8</v>
      </c>
      <c r="M45" s="52">
        <v>8</v>
      </c>
      <c r="N45" s="52">
        <v>13</v>
      </c>
      <c r="O45" s="52">
        <v>9</v>
      </c>
      <c r="P45" s="52">
        <v>9</v>
      </c>
      <c r="Q45" s="52">
        <v>19</v>
      </c>
      <c r="R45" s="52">
        <v>7</v>
      </c>
      <c r="S45" s="93">
        <v>2</v>
      </c>
      <c r="T45" s="60">
        <f t="shared" si="3"/>
        <v>68</v>
      </c>
      <c r="U45" s="62">
        <f t="shared" si="4"/>
        <v>107</v>
      </c>
    </row>
    <row r="46" spans="1:21" x14ac:dyDescent="0.25">
      <c r="A46" s="70" t="s">
        <v>31</v>
      </c>
      <c r="B46" s="89">
        <f t="shared" si="2"/>
        <v>175</v>
      </c>
      <c r="C46" s="52">
        <v>38</v>
      </c>
      <c r="D46" s="52">
        <v>12</v>
      </c>
      <c r="E46" s="52">
        <v>3</v>
      </c>
      <c r="F46" s="52">
        <v>4</v>
      </c>
      <c r="G46" s="52">
        <v>8</v>
      </c>
      <c r="H46" s="52">
        <v>8</v>
      </c>
      <c r="I46" s="52">
        <v>1</v>
      </c>
      <c r="J46" s="52">
        <v>0</v>
      </c>
      <c r="K46" s="52">
        <v>26</v>
      </c>
      <c r="L46" s="52">
        <v>8</v>
      </c>
      <c r="M46" s="52">
        <v>8</v>
      </c>
      <c r="N46" s="52">
        <v>13</v>
      </c>
      <c r="O46" s="52">
        <v>9</v>
      </c>
      <c r="P46" s="52">
        <v>9</v>
      </c>
      <c r="Q46" s="52">
        <v>19</v>
      </c>
      <c r="R46" s="52">
        <v>7</v>
      </c>
      <c r="S46" s="93">
        <v>2</v>
      </c>
      <c r="T46" s="60">
        <f t="shared" si="3"/>
        <v>68</v>
      </c>
      <c r="U46" s="62">
        <f t="shared" si="4"/>
        <v>107</v>
      </c>
    </row>
    <row r="47" spans="1:21" x14ac:dyDescent="0.25">
      <c r="A47" s="70" t="s">
        <v>32</v>
      </c>
      <c r="B47" s="89">
        <f t="shared" si="2"/>
        <v>174</v>
      </c>
      <c r="C47" s="52">
        <v>37</v>
      </c>
      <c r="D47" s="52">
        <v>12</v>
      </c>
      <c r="E47" s="52">
        <v>3</v>
      </c>
      <c r="F47" s="52">
        <v>4</v>
      </c>
      <c r="G47" s="52">
        <v>8</v>
      </c>
      <c r="H47" s="52">
        <v>8</v>
      </c>
      <c r="I47" s="52">
        <v>1</v>
      </c>
      <c r="J47" s="52">
        <v>0</v>
      </c>
      <c r="K47" s="52">
        <v>27</v>
      </c>
      <c r="L47" s="52">
        <v>8</v>
      </c>
      <c r="M47" s="52">
        <v>8</v>
      </c>
      <c r="N47" s="52">
        <v>13</v>
      </c>
      <c r="O47" s="52">
        <v>9</v>
      </c>
      <c r="P47" s="52">
        <v>9</v>
      </c>
      <c r="Q47" s="52">
        <v>18</v>
      </c>
      <c r="R47" s="52">
        <v>7</v>
      </c>
      <c r="S47" s="93">
        <v>2</v>
      </c>
      <c r="T47" s="60">
        <f t="shared" si="3"/>
        <v>68</v>
      </c>
      <c r="U47" s="62">
        <f t="shared" si="4"/>
        <v>106</v>
      </c>
    </row>
    <row r="48" spans="1:21" ht="14.25" thickBot="1" x14ac:dyDescent="0.3">
      <c r="A48" s="124" t="s">
        <v>33</v>
      </c>
      <c r="B48" s="129">
        <f t="shared" si="2"/>
        <v>177</v>
      </c>
      <c r="C48" s="135">
        <v>37</v>
      </c>
      <c r="D48" s="135">
        <v>12</v>
      </c>
      <c r="E48" s="135">
        <v>3</v>
      </c>
      <c r="F48" s="135">
        <v>4</v>
      </c>
      <c r="G48" s="135">
        <v>8</v>
      </c>
      <c r="H48" s="135">
        <v>9</v>
      </c>
      <c r="I48" s="135">
        <v>2</v>
      </c>
      <c r="J48" s="135">
        <v>0</v>
      </c>
      <c r="K48" s="135">
        <v>27</v>
      </c>
      <c r="L48" s="135">
        <v>8</v>
      </c>
      <c r="M48" s="135">
        <v>9</v>
      </c>
      <c r="N48" s="135">
        <v>13</v>
      </c>
      <c r="O48" s="135">
        <v>9</v>
      </c>
      <c r="P48" s="135">
        <v>9</v>
      </c>
      <c r="Q48" s="135">
        <v>18</v>
      </c>
      <c r="R48" s="135">
        <v>7</v>
      </c>
      <c r="S48" s="136">
        <v>2</v>
      </c>
      <c r="T48" s="132">
        <f t="shared" si="3"/>
        <v>68</v>
      </c>
      <c r="U48" s="133">
        <f t="shared" si="4"/>
        <v>109</v>
      </c>
    </row>
    <row r="49" spans="1:21" x14ac:dyDescent="0.25">
      <c r="A49" s="121" t="s">
        <v>34</v>
      </c>
      <c r="B49" s="83">
        <f t="shared" si="2"/>
        <v>179</v>
      </c>
      <c r="C49" s="47">
        <v>37</v>
      </c>
      <c r="D49" s="47">
        <v>12</v>
      </c>
      <c r="E49" s="47">
        <v>3</v>
      </c>
      <c r="F49" s="47">
        <v>4</v>
      </c>
      <c r="G49" s="47">
        <v>8</v>
      </c>
      <c r="H49" s="47">
        <v>9</v>
      </c>
      <c r="I49" s="47">
        <v>2</v>
      </c>
      <c r="J49" s="47">
        <v>0</v>
      </c>
      <c r="K49" s="47">
        <v>27</v>
      </c>
      <c r="L49" s="47">
        <v>8</v>
      </c>
      <c r="M49" s="47">
        <v>10</v>
      </c>
      <c r="N49" s="47">
        <v>13</v>
      </c>
      <c r="O49" s="47">
        <v>9</v>
      </c>
      <c r="P49" s="47">
        <v>9</v>
      </c>
      <c r="Q49" s="47">
        <v>19</v>
      </c>
      <c r="R49" s="47">
        <v>7</v>
      </c>
      <c r="S49" s="134">
        <v>2</v>
      </c>
      <c r="T49" s="86">
        <f t="shared" si="3"/>
        <v>68</v>
      </c>
      <c r="U49" s="87">
        <f t="shared" si="4"/>
        <v>111</v>
      </c>
    </row>
    <row r="50" spans="1:21" x14ac:dyDescent="0.25">
      <c r="A50" s="70" t="s">
        <v>35</v>
      </c>
      <c r="B50" s="89">
        <f t="shared" si="2"/>
        <v>183</v>
      </c>
      <c r="C50" s="52">
        <v>37</v>
      </c>
      <c r="D50" s="52">
        <v>12</v>
      </c>
      <c r="E50" s="52">
        <v>3</v>
      </c>
      <c r="F50" s="52">
        <v>4</v>
      </c>
      <c r="G50" s="52">
        <v>9</v>
      </c>
      <c r="H50" s="52">
        <v>10</v>
      </c>
      <c r="I50" s="52">
        <v>2</v>
      </c>
      <c r="J50" s="52">
        <v>0</v>
      </c>
      <c r="K50" s="52">
        <v>27</v>
      </c>
      <c r="L50" s="52">
        <v>8</v>
      </c>
      <c r="M50" s="52">
        <v>10</v>
      </c>
      <c r="N50" s="52">
        <v>13</v>
      </c>
      <c r="O50" s="52">
        <v>9</v>
      </c>
      <c r="P50" s="52">
        <v>10</v>
      </c>
      <c r="Q50" s="52">
        <v>19</v>
      </c>
      <c r="R50" s="52">
        <v>8</v>
      </c>
      <c r="S50" s="93">
        <v>2</v>
      </c>
      <c r="T50" s="60">
        <f t="shared" si="3"/>
        <v>68</v>
      </c>
      <c r="U50" s="62">
        <f t="shared" si="4"/>
        <v>115</v>
      </c>
    </row>
    <row r="51" spans="1:21" x14ac:dyDescent="0.25">
      <c r="A51" s="70" t="s">
        <v>36</v>
      </c>
      <c r="B51" s="89">
        <f t="shared" si="2"/>
        <v>189</v>
      </c>
      <c r="C51" s="52">
        <v>38</v>
      </c>
      <c r="D51" s="52">
        <v>12</v>
      </c>
      <c r="E51" s="52">
        <v>3</v>
      </c>
      <c r="F51" s="52">
        <v>3</v>
      </c>
      <c r="G51" s="52">
        <v>10</v>
      </c>
      <c r="H51" s="52">
        <v>11</v>
      </c>
      <c r="I51" s="52">
        <v>2</v>
      </c>
      <c r="J51" s="52">
        <v>0</v>
      </c>
      <c r="K51" s="52">
        <v>29</v>
      </c>
      <c r="L51" s="52">
        <v>8</v>
      </c>
      <c r="M51" s="52">
        <v>10</v>
      </c>
      <c r="N51" s="52">
        <v>14</v>
      </c>
      <c r="O51" s="52">
        <v>9</v>
      </c>
      <c r="P51" s="52">
        <v>10</v>
      </c>
      <c r="Q51" s="52">
        <v>20</v>
      </c>
      <c r="R51" s="52">
        <v>8</v>
      </c>
      <c r="S51" s="93">
        <v>2</v>
      </c>
      <c r="T51" s="60">
        <f t="shared" si="3"/>
        <v>70</v>
      </c>
      <c r="U51" s="62">
        <f t="shared" si="4"/>
        <v>119</v>
      </c>
    </row>
    <row r="52" spans="1:21" x14ac:dyDescent="0.25">
      <c r="A52" s="70" t="s">
        <v>37</v>
      </c>
      <c r="B52" s="89">
        <f t="shared" si="2"/>
        <v>188</v>
      </c>
      <c r="C52" s="52">
        <v>38</v>
      </c>
      <c r="D52" s="52">
        <v>12</v>
      </c>
      <c r="E52" s="52">
        <v>3</v>
      </c>
      <c r="F52" s="52">
        <v>3</v>
      </c>
      <c r="G52" s="52">
        <v>10</v>
      </c>
      <c r="H52" s="52">
        <v>11</v>
      </c>
      <c r="I52" s="52">
        <v>2</v>
      </c>
      <c r="J52" s="52">
        <v>1</v>
      </c>
      <c r="K52" s="52">
        <v>29</v>
      </c>
      <c r="L52" s="52">
        <v>8</v>
      </c>
      <c r="M52" s="52">
        <v>10</v>
      </c>
      <c r="N52" s="52">
        <v>12</v>
      </c>
      <c r="O52" s="52">
        <v>9</v>
      </c>
      <c r="P52" s="52">
        <v>10</v>
      </c>
      <c r="Q52" s="52">
        <v>19</v>
      </c>
      <c r="R52" s="52">
        <v>9</v>
      </c>
      <c r="S52" s="93">
        <v>2</v>
      </c>
      <c r="T52" s="60">
        <f t="shared" ref="T52:T53" si="5">C52+F52+K52</f>
        <v>70</v>
      </c>
      <c r="U52" s="62">
        <f t="shared" ref="U52:U53" si="6">D52+E52+G52+H52+I52+J52+L52+M52+N52+O52+P52+Q52+R52+S52</f>
        <v>118</v>
      </c>
    </row>
    <row r="53" spans="1:21" x14ac:dyDescent="0.3">
      <c r="A53" s="70" t="s">
        <v>55</v>
      </c>
      <c r="B53" s="94">
        <f t="shared" si="2"/>
        <v>189</v>
      </c>
      <c r="C53" s="61">
        <v>38</v>
      </c>
      <c r="D53" s="61">
        <v>12</v>
      </c>
      <c r="E53" s="61">
        <v>3</v>
      </c>
      <c r="F53" s="61">
        <v>3</v>
      </c>
      <c r="G53" s="61">
        <v>10</v>
      </c>
      <c r="H53" s="61">
        <v>11</v>
      </c>
      <c r="I53" s="61">
        <v>2</v>
      </c>
      <c r="J53" s="61">
        <v>1</v>
      </c>
      <c r="K53" s="61">
        <v>29</v>
      </c>
      <c r="L53" s="61">
        <v>8</v>
      </c>
      <c r="M53" s="61">
        <v>10</v>
      </c>
      <c r="N53" s="61">
        <v>13</v>
      </c>
      <c r="O53" s="61">
        <v>9</v>
      </c>
      <c r="P53" s="61">
        <v>10</v>
      </c>
      <c r="Q53" s="61">
        <v>18</v>
      </c>
      <c r="R53" s="61">
        <v>10</v>
      </c>
      <c r="S53" s="95">
        <v>2</v>
      </c>
      <c r="T53" s="60">
        <f t="shared" si="5"/>
        <v>70</v>
      </c>
      <c r="U53" s="62">
        <f t="shared" si="6"/>
        <v>119</v>
      </c>
    </row>
    <row r="54" spans="1:21" x14ac:dyDescent="0.3">
      <c r="A54" s="54">
        <v>2015</v>
      </c>
      <c r="B54" s="96">
        <f t="shared" ref="B54:B56" si="7">SUM(C54:S54)</f>
        <v>189</v>
      </c>
      <c r="C54" s="66">
        <v>38</v>
      </c>
      <c r="D54" s="66">
        <v>12</v>
      </c>
      <c r="E54" s="66">
        <v>3</v>
      </c>
      <c r="F54" s="66">
        <v>3</v>
      </c>
      <c r="G54" s="66">
        <v>10</v>
      </c>
      <c r="H54" s="66">
        <v>11</v>
      </c>
      <c r="I54" s="66">
        <v>2</v>
      </c>
      <c r="J54" s="66">
        <v>1</v>
      </c>
      <c r="K54" s="66">
        <v>29</v>
      </c>
      <c r="L54" s="66">
        <v>8</v>
      </c>
      <c r="M54" s="66">
        <v>10</v>
      </c>
      <c r="N54" s="66">
        <v>13</v>
      </c>
      <c r="O54" s="66">
        <v>9</v>
      </c>
      <c r="P54" s="66">
        <v>10</v>
      </c>
      <c r="Q54" s="66">
        <v>18</v>
      </c>
      <c r="R54" s="66">
        <v>10</v>
      </c>
      <c r="S54" s="97">
        <v>2</v>
      </c>
      <c r="T54" s="65">
        <f t="shared" ref="T54" si="8">C54+F54+K54</f>
        <v>70</v>
      </c>
      <c r="U54" s="67">
        <f t="shared" ref="U54" si="9">D54+E54+G54+H54+I54+J54+L54+M54+N54+O54+P54+Q54+R54+S54</f>
        <v>119</v>
      </c>
    </row>
    <row r="55" spans="1:21" x14ac:dyDescent="0.3">
      <c r="A55" s="68">
        <v>2016</v>
      </c>
      <c r="B55" s="96">
        <f t="shared" si="7"/>
        <v>189</v>
      </c>
      <c r="C55" s="66">
        <v>38</v>
      </c>
      <c r="D55" s="66">
        <v>12</v>
      </c>
      <c r="E55" s="66">
        <v>3</v>
      </c>
      <c r="F55" s="66">
        <v>3</v>
      </c>
      <c r="G55" s="66">
        <v>10</v>
      </c>
      <c r="H55" s="66">
        <v>11</v>
      </c>
      <c r="I55" s="66">
        <v>2</v>
      </c>
      <c r="J55" s="66">
        <v>1</v>
      </c>
      <c r="K55" s="66">
        <v>29</v>
      </c>
      <c r="L55" s="66">
        <v>8</v>
      </c>
      <c r="M55" s="66">
        <v>10</v>
      </c>
      <c r="N55" s="66">
        <v>13</v>
      </c>
      <c r="O55" s="66">
        <v>9</v>
      </c>
      <c r="P55" s="66">
        <v>10</v>
      </c>
      <c r="Q55" s="66">
        <v>18</v>
      </c>
      <c r="R55" s="66">
        <v>10</v>
      </c>
      <c r="S55" s="97">
        <v>2</v>
      </c>
      <c r="T55" s="65">
        <f t="shared" ref="T55" si="10">C55+F55+K55</f>
        <v>70</v>
      </c>
      <c r="U55" s="67">
        <f t="shared" ref="U55" si="11">D55+E55+G55+H55+I55+J55+L55+M55+N55+O55+P55+Q55+R55+S55</f>
        <v>119</v>
      </c>
    </row>
    <row r="56" spans="1:21" x14ac:dyDescent="0.3">
      <c r="A56" s="68">
        <v>2017</v>
      </c>
      <c r="B56" s="96">
        <f t="shared" si="7"/>
        <v>189</v>
      </c>
      <c r="C56" s="66">
        <v>38</v>
      </c>
      <c r="D56" s="66">
        <v>12</v>
      </c>
      <c r="E56" s="66">
        <v>3</v>
      </c>
      <c r="F56" s="66">
        <v>3</v>
      </c>
      <c r="G56" s="66">
        <v>10</v>
      </c>
      <c r="H56" s="66">
        <v>11</v>
      </c>
      <c r="I56" s="66">
        <v>2</v>
      </c>
      <c r="J56" s="66">
        <v>1</v>
      </c>
      <c r="K56" s="66">
        <v>29</v>
      </c>
      <c r="L56" s="66">
        <v>8</v>
      </c>
      <c r="M56" s="66">
        <v>10</v>
      </c>
      <c r="N56" s="66">
        <v>13</v>
      </c>
      <c r="O56" s="66">
        <v>9</v>
      </c>
      <c r="P56" s="66">
        <v>10</v>
      </c>
      <c r="Q56" s="66">
        <v>18</v>
      </c>
      <c r="R56" s="66">
        <v>10</v>
      </c>
      <c r="S56" s="97">
        <v>2</v>
      </c>
      <c r="T56" s="65">
        <f t="shared" ref="T56" si="12">C56+F56+K56</f>
        <v>70</v>
      </c>
      <c r="U56" s="67">
        <f t="shared" ref="U56" si="13">D56+E56+G56+H56+I56+J56+L56+M56+N56+O56+P56+Q56+R56+S56</f>
        <v>119</v>
      </c>
    </row>
    <row r="57" spans="1:21" x14ac:dyDescent="0.3">
      <c r="A57" s="68">
        <v>2018</v>
      </c>
      <c r="B57" s="96">
        <f t="shared" ref="B57" si="14">SUM(C57:S57)</f>
        <v>191</v>
      </c>
      <c r="C57" s="66">
        <v>38</v>
      </c>
      <c r="D57" s="66">
        <v>12</v>
      </c>
      <c r="E57" s="66">
        <v>3</v>
      </c>
      <c r="F57" s="66">
        <v>3</v>
      </c>
      <c r="G57" s="66">
        <v>10</v>
      </c>
      <c r="H57" s="66">
        <v>11</v>
      </c>
      <c r="I57" s="66">
        <v>2</v>
      </c>
      <c r="J57" s="66">
        <v>2</v>
      </c>
      <c r="K57" s="66">
        <v>30</v>
      </c>
      <c r="L57" s="66">
        <v>8</v>
      </c>
      <c r="M57" s="66">
        <v>11</v>
      </c>
      <c r="N57" s="66">
        <v>13</v>
      </c>
      <c r="O57" s="66">
        <v>8</v>
      </c>
      <c r="P57" s="66">
        <v>10</v>
      </c>
      <c r="Q57" s="66">
        <v>18</v>
      </c>
      <c r="R57" s="66">
        <v>10</v>
      </c>
      <c r="S57" s="97">
        <v>2</v>
      </c>
      <c r="T57" s="65">
        <f t="shared" ref="T57" si="15">C57+F57+K57</f>
        <v>71</v>
      </c>
      <c r="U57" s="67">
        <f t="shared" ref="U57" si="16">D57+E57+G57+H57+I57+J57+L57+M57+N57+O57+P57+Q57+R57+S57</f>
        <v>120</v>
      </c>
    </row>
    <row r="58" spans="1:21" ht="14.25" thickBot="1" x14ac:dyDescent="0.35">
      <c r="A58" s="68">
        <v>2019</v>
      </c>
      <c r="B58" s="96">
        <f t="shared" ref="B58" si="17">SUM(C58:S58)</f>
        <v>191</v>
      </c>
      <c r="C58" s="66">
        <v>38</v>
      </c>
      <c r="D58" s="66">
        <v>12</v>
      </c>
      <c r="E58" s="66">
        <v>3</v>
      </c>
      <c r="F58" s="66">
        <v>3</v>
      </c>
      <c r="G58" s="66">
        <v>10</v>
      </c>
      <c r="H58" s="66">
        <v>11</v>
      </c>
      <c r="I58" s="66">
        <v>2</v>
      </c>
      <c r="J58" s="66">
        <v>2</v>
      </c>
      <c r="K58" s="66">
        <v>30</v>
      </c>
      <c r="L58" s="66">
        <v>8</v>
      </c>
      <c r="M58" s="66">
        <v>11</v>
      </c>
      <c r="N58" s="66">
        <v>13</v>
      </c>
      <c r="O58" s="66">
        <v>8</v>
      </c>
      <c r="P58" s="66">
        <v>10</v>
      </c>
      <c r="Q58" s="66">
        <v>18</v>
      </c>
      <c r="R58" s="66">
        <v>10</v>
      </c>
      <c r="S58" s="97">
        <v>2</v>
      </c>
      <c r="T58" s="65">
        <f t="shared" ref="T58" si="18">C58+F58+K58</f>
        <v>71</v>
      </c>
      <c r="U58" s="67">
        <f t="shared" ref="U58" si="19">D58+E58+G58+H58+I58+J58+L58+M58+N58+O58+P58+Q58+R58+S58</f>
        <v>120</v>
      </c>
    </row>
    <row r="59" spans="1:21" x14ac:dyDescent="0.3">
      <c r="A59" s="168">
        <v>2020</v>
      </c>
      <c r="B59" s="172">
        <f t="shared" ref="B59" si="20">SUM(C59:S59)</f>
        <v>191</v>
      </c>
      <c r="C59" s="170">
        <v>38</v>
      </c>
      <c r="D59" s="170">
        <v>12</v>
      </c>
      <c r="E59" s="170">
        <v>3</v>
      </c>
      <c r="F59" s="170">
        <v>3</v>
      </c>
      <c r="G59" s="170">
        <v>10</v>
      </c>
      <c r="H59" s="170">
        <v>11</v>
      </c>
      <c r="I59" s="170">
        <v>2</v>
      </c>
      <c r="J59" s="170">
        <v>2</v>
      </c>
      <c r="K59" s="170">
        <v>30</v>
      </c>
      <c r="L59" s="170">
        <v>8</v>
      </c>
      <c r="M59" s="170">
        <v>11</v>
      </c>
      <c r="N59" s="170">
        <v>13</v>
      </c>
      <c r="O59" s="170">
        <v>8</v>
      </c>
      <c r="P59" s="170">
        <v>10</v>
      </c>
      <c r="Q59" s="170">
        <v>18</v>
      </c>
      <c r="R59" s="170">
        <v>10</v>
      </c>
      <c r="S59" s="173">
        <v>2</v>
      </c>
      <c r="T59" s="174">
        <f t="shared" ref="T59" si="21">C59+F59+K59</f>
        <v>71</v>
      </c>
      <c r="U59" s="171">
        <f t="shared" ref="U59" si="22">D59+E59+G59+H59+I59+J59+L59+M59+N59+O59+P59+Q59+R59+S59</f>
        <v>120</v>
      </c>
    </row>
    <row r="60" spans="1:21" x14ac:dyDescent="0.3">
      <c r="A60" s="70">
        <v>2021</v>
      </c>
      <c r="B60" s="94">
        <f t="shared" ref="B60" si="23">SUM(C60:S60)</f>
        <v>190</v>
      </c>
      <c r="C60" s="61">
        <v>38</v>
      </c>
      <c r="D60" s="61">
        <v>12</v>
      </c>
      <c r="E60" s="61">
        <v>3</v>
      </c>
      <c r="F60" s="61">
        <v>3</v>
      </c>
      <c r="G60" s="61">
        <v>10</v>
      </c>
      <c r="H60" s="61">
        <v>11</v>
      </c>
      <c r="I60" s="61">
        <v>2</v>
      </c>
      <c r="J60" s="61">
        <v>2</v>
      </c>
      <c r="K60" s="61">
        <v>30</v>
      </c>
      <c r="L60" s="61">
        <v>8</v>
      </c>
      <c r="M60" s="61">
        <v>11</v>
      </c>
      <c r="N60" s="61">
        <v>13</v>
      </c>
      <c r="O60" s="61">
        <v>8</v>
      </c>
      <c r="P60" s="61">
        <v>10</v>
      </c>
      <c r="Q60" s="61">
        <v>18</v>
      </c>
      <c r="R60" s="61">
        <v>9</v>
      </c>
      <c r="S60" s="95">
        <v>2</v>
      </c>
      <c r="T60" s="60">
        <v>71</v>
      </c>
      <c r="U60" s="62">
        <v>119</v>
      </c>
    </row>
    <row r="61" spans="1:21" x14ac:dyDescent="0.3">
      <c r="A61" s="70">
        <v>2022</v>
      </c>
      <c r="B61" s="94">
        <f t="shared" ref="B61" si="24">SUM(C61:S61)</f>
        <v>190</v>
      </c>
      <c r="C61" s="61">
        <v>38</v>
      </c>
      <c r="D61" s="61">
        <v>12</v>
      </c>
      <c r="E61" s="61">
        <v>3</v>
      </c>
      <c r="F61" s="61">
        <v>3</v>
      </c>
      <c r="G61" s="61">
        <v>10</v>
      </c>
      <c r="H61" s="61">
        <v>11</v>
      </c>
      <c r="I61" s="61">
        <v>2</v>
      </c>
      <c r="J61" s="61">
        <v>2</v>
      </c>
      <c r="K61" s="61">
        <v>30</v>
      </c>
      <c r="L61" s="61">
        <v>8</v>
      </c>
      <c r="M61" s="61">
        <v>11</v>
      </c>
      <c r="N61" s="61">
        <v>13</v>
      </c>
      <c r="O61" s="61">
        <v>8</v>
      </c>
      <c r="P61" s="61">
        <v>10</v>
      </c>
      <c r="Q61" s="61">
        <v>18</v>
      </c>
      <c r="R61" s="61">
        <v>9</v>
      </c>
      <c r="S61" s="95">
        <v>2</v>
      </c>
      <c r="T61" s="60">
        <v>71</v>
      </c>
      <c r="U61" s="62">
        <v>119</v>
      </c>
    </row>
    <row r="62" spans="1:21" x14ac:dyDescent="0.3">
      <c r="A62" s="70">
        <v>2023</v>
      </c>
      <c r="B62" s="94">
        <f t="shared" ref="B62" si="25">SUM(C62:S62)</f>
        <v>190</v>
      </c>
      <c r="C62" s="61">
        <v>38</v>
      </c>
      <c r="D62" s="61">
        <v>12</v>
      </c>
      <c r="E62" s="61">
        <v>3</v>
      </c>
      <c r="F62" s="61">
        <v>3</v>
      </c>
      <c r="G62" s="61">
        <v>10</v>
      </c>
      <c r="H62" s="61">
        <v>11</v>
      </c>
      <c r="I62" s="61">
        <v>2</v>
      </c>
      <c r="J62" s="61">
        <v>2</v>
      </c>
      <c r="K62" s="61">
        <v>30</v>
      </c>
      <c r="L62" s="61">
        <v>8</v>
      </c>
      <c r="M62" s="61">
        <v>11</v>
      </c>
      <c r="N62" s="61">
        <v>13</v>
      </c>
      <c r="O62" s="61">
        <v>8</v>
      </c>
      <c r="P62" s="61">
        <v>10</v>
      </c>
      <c r="Q62" s="61">
        <v>18</v>
      </c>
      <c r="R62" s="61">
        <v>9</v>
      </c>
      <c r="S62" s="95">
        <v>2</v>
      </c>
      <c r="T62" s="60">
        <v>71</v>
      </c>
      <c r="U62" s="62">
        <v>119</v>
      </c>
    </row>
    <row r="63" spans="1:21" x14ac:dyDescent="0.3">
      <c r="A63" s="68">
        <v>2024</v>
      </c>
      <c r="B63" s="96">
        <v>189</v>
      </c>
      <c r="C63" s="66">
        <v>38</v>
      </c>
      <c r="D63" s="66">
        <v>13</v>
      </c>
      <c r="E63" s="66">
        <v>3</v>
      </c>
      <c r="F63" s="66">
        <v>3</v>
      </c>
      <c r="G63" s="66">
        <v>10</v>
      </c>
      <c r="H63" s="66">
        <v>11</v>
      </c>
      <c r="I63" s="66">
        <v>2</v>
      </c>
      <c r="J63" s="66">
        <v>2</v>
      </c>
      <c r="K63" s="66">
        <v>30</v>
      </c>
      <c r="L63" s="66">
        <v>8</v>
      </c>
      <c r="M63" s="66">
        <v>11</v>
      </c>
      <c r="N63" s="66">
        <v>13</v>
      </c>
      <c r="O63" s="66">
        <v>8</v>
      </c>
      <c r="P63" s="66">
        <v>10</v>
      </c>
      <c r="Q63" s="66">
        <v>18</v>
      </c>
      <c r="R63" s="66">
        <v>7</v>
      </c>
      <c r="S63" s="97">
        <v>2</v>
      </c>
      <c r="T63" s="65">
        <v>71</v>
      </c>
      <c r="U63" s="67">
        <v>118</v>
      </c>
    </row>
    <row r="64" spans="1:21" ht="14.25" thickBot="1" x14ac:dyDescent="0.35">
      <c r="A64" s="124">
        <v>2025</v>
      </c>
      <c r="B64" s="137">
        <v>189</v>
      </c>
      <c r="C64" s="138">
        <v>38</v>
      </c>
      <c r="D64" s="138">
        <v>13</v>
      </c>
      <c r="E64" s="138">
        <v>3</v>
      </c>
      <c r="F64" s="138">
        <v>3</v>
      </c>
      <c r="G64" s="138">
        <v>10</v>
      </c>
      <c r="H64" s="138">
        <v>11</v>
      </c>
      <c r="I64" s="138">
        <v>2</v>
      </c>
      <c r="J64" s="138">
        <v>2</v>
      </c>
      <c r="K64" s="138">
        <v>30</v>
      </c>
      <c r="L64" s="138">
        <v>8</v>
      </c>
      <c r="M64" s="138">
        <v>11</v>
      </c>
      <c r="N64" s="138">
        <v>13</v>
      </c>
      <c r="O64" s="138">
        <v>8</v>
      </c>
      <c r="P64" s="138">
        <v>10</v>
      </c>
      <c r="Q64" s="138">
        <v>18</v>
      </c>
      <c r="R64" s="138">
        <v>7</v>
      </c>
      <c r="S64" s="139">
        <v>2</v>
      </c>
      <c r="T64" s="132">
        <v>71</v>
      </c>
      <c r="U64" s="133">
        <v>118</v>
      </c>
    </row>
    <row r="65" spans="1:21" x14ac:dyDescent="0.3">
      <c r="A65" s="162"/>
      <c r="B65" s="175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</row>
    <row r="66" spans="1:21" x14ac:dyDescent="0.3">
      <c r="A66" s="71" t="s">
        <v>64</v>
      </c>
      <c r="B66" s="73"/>
      <c r="C66" s="73"/>
      <c r="D66" s="73"/>
      <c r="E66" s="73"/>
      <c r="F66" s="73"/>
      <c r="G66" s="73"/>
      <c r="H66" s="73"/>
      <c r="I66" s="73"/>
    </row>
    <row r="67" spans="1:21" x14ac:dyDescent="0.3">
      <c r="A67" s="71" t="s">
        <v>66</v>
      </c>
      <c r="B67" s="73"/>
      <c r="C67" s="73"/>
      <c r="D67" s="73"/>
      <c r="E67" s="73"/>
      <c r="F67" s="73"/>
      <c r="G67" s="73"/>
      <c r="H67" s="73"/>
      <c r="I67" s="73"/>
    </row>
    <row r="68" spans="1:21" x14ac:dyDescent="0.3">
      <c r="A68" s="71" t="s">
        <v>65</v>
      </c>
      <c r="B68" s="98"/>
      <c r="C68" s="98"/>
      <c r="D68" s="98"/>
      <c r="E68" s="98"/>
      <c r="F68" s="98"/>
      <c r="G68" s="98"/>
      <c r="H68" s="98"/>
      <c r="I68" s="98"/>
    </row>
    <row r="69" spans="1:21" x14ac:dyDescent="0.3">
      <c r="A69" s="71" t="s">
        <v>63</v>
      </c>
      <c r="B69" s="98"/>
      <c r="C69" s="98"/>
      <c r="D69" s="98"/>
      <c r="E69" s="98"/>
      <c r="F69" s="98"/>
      <c r="G69" s="98"/>
      <c r="H69" s="98"/>
      <c r="I69" s="98"/>
    </row>
    <row r="70" spans="1:21" x14ac:dyDescent="0.3">
      <c r="A70" s="75" t="s">
        <v>107</v>
      </c>
      <c r="B70" s="98"/>
      <c r="C70" s="98"/>
      <c r="D70" s="98"/>
      <c r="E70" s="98"/>
      <c r="F70" s="98"/>
      <c r="G70" s="98"/>
      <c r="H70" s="98"/>
      <c r="I70" s="98"/>
    </row>
    <row r="71" spans="1:21" x14ac:dyDescent="0.3">
      <c r="A71" s="98"/>
      <c r="B71" s="98"/>
      <c r="C71" s="98"/>
      <c r="D71" s="98"/>
      <c r="E71" s="98"/>
      <c r="F71" s="98"/>
      <c r="G71" s="98"/>
      <c r="H71" s="98"/>
      <c r="I71" s="98"/>
    </row>
  </sheetData>
  <mergeCells count="1">
    <mergeCell ref="B2:U2"/>
  </mergeCells>
  <phoneticPr fontId="1" type="noConversion"/>
  <pageMargins left="0.7" right="0.7" top="0.75" bottom="0.75" header="0.3" footer="0.3"/>
  <pageSetup paperSize="9" orientation="portrait" r:id="rId1"/>
  <ignoredErrors>
    <ignoredError sqref="A19:A53" numberStoredAsText="1"/>
    <ignoredError sqref="B60:B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3.5" x14ac:dyDescent="0.3"/>
  <cols>
    <col min="1" max="1" width="9" style="1"/>
    <col min="2" max="2" width="9" style="74"/>
    <col min="3" max="21" width="9.875" style="1" customWidth="1"/>
    <col min="22" max="16384" width="9" style="1"/>
  </cols>
  <sheetData>
    <row r="1" spans="1:21" ht="14.25" thickBot="1" x14ac:dyDescent="0.35">
      <c r="B1" s="2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4.25" thickBot="1" x14ac:dyDescent="0.35">
      <c r="B2" s="193" t="s">
        <v>110</v>
      </c>
      <c r="C2" s="194"/>
      <c r="D2" s="194"/>
      <c r="E2" s="194"/>
      <c r="F2" s="194"/>
      <c r="G2" s="194"/>
      <c r="H2" s="194"/>
      <c r="I2" s="194"/>
      <c r="J2" s="194"/>
      <c r="K2" s="195" t="s">
        <v>109</v>
      </c>
      <c r="L2" s="196"/>
      <c r="M2" s="196"/>
      <c r="N2" s="196"/>
      <c r="O2" s="196"/>
      <c r="P2" s="196"/>
      <c r="Q2" s="196"/>
      <c r="R2" s="196"/>
      <c r="S2" s="196"/>
      <c r="T2" s="196"/>
      <c r="U2" s="197"/>
    </row>
    <row r="3" spans="1:21" s="12" customFormat="1" ht="27.75" thickBot="1" x14ac:dyDescent="0.35">
      <c r="A3" s="4" t="s">
        <v>3</v>
      </c>
      <c r="B3" s="5" t="s">
        <v>105</v>
      </c>
      <c r="C3" s="6" t="s">
        <v>104</v>
      </c>
      <c r="D3" s="7" t="s">
        <v>103</v>
      </c>
      <c r="E3" s="7" t="s">
        <v>102</v>
      </c>
      <c r="F3" s="7" t="s">
        <v>101</v>
      </c>
      <c r="G3" s="7" t="s">
        <v>100</v>
      </c>
      <c r="H3" s="7" t="s">
        <v>99</v>
      </c>
      <c r="I3" s="8" t="s">
        <v>98</v>
      </c>
      <c r="J3" s="8" t="s">
        <v>112</v>
      </c>
      <c r="K3" s="9" t="s">
        <v>97</v>
      </c>
      <c r="L3" s="10" t="s">
        <v>96</v>
      </c>
      <c r="M3" s="10" t="s">
        <v>95</v>
      </c>
      <c r="N3" s="10" t="s">
        <v>94</v>
      </c>
      <c r="O3" s="10" t="s">
        <v>93</v>
      </c>
      <c r="P3" s="10" t="s">
        <v>92</v>
      </c>
      <c r="Q3" s="10" t="s">
        <v>91</v>
      </c>
      <c r="R3" s="10" t="s">
        <v>90</v>
      </c>
      <c r="S3" s="10" t="s">
        <v>89</v>
      </c>
      <c r="T3" s="10" t="s">
        <v>88</v>
      </c>
      <c r="U3" s="11" t="s">
        <v>87</v>
      </c>
    </row>
    <row r="4" spans="1:21" s="12" customFormat="1" x14ac:dyDescent="0.25">
      <c r="A4" s="13">
        <v>1965</v>
      </c>
      <c r="B4" s="14">
        <f>SUM(C4:U4)</f>
        <v>879</v>
      </c>
      <c r="C4" s="15" t="s">
        <v>74</v>
      </c>
      <c r="D4" s="15" t="s">
        <v>74</v>
      </c>
      <c r="E4" s="15" t="s">
        <v>74</v>
      </c>
      <c r="F4" s="15" t="s">
        <v>74</v>
      </c>
      <c r="G4" s="15" t="s">
        <v>74</v>
      </c>
      <c r="H4" s="15" t="s">
        <v>74</v>
      </c>
      <c r="I4" s="16" t="s">
        <v>111</v>
      </c>
      <c r="J4" s="16" t="s">
        <v>74</v>
      </c>
      <c r="K4" s="17">
        <v>100</v>
      </c>
      <c r="L4" s="18">
        <v>50</v>
      </c>
      <c r="M4" s="18">
        <v>101</v>
      </c>
      <c r="N4" s="18">
        <v>200</v>
      </c>
      <c r="O4" s="18">
        <v>108</v>
      </c>
      <c r="P4" s="18">
        <v>14</v>
      </c>
      <c r="Q4" s="18">
        <v>130</v>
      </c>
      <c r="R4" s="18">
        <v>38</v>
      </c>
      <c r="S4" s="18">
        <v>78</v>
      </c>
      <c r="T4" s="18">
        <v>8</v>
      </c>
      <c r="U4" s="19">
        <v>52</v>
      </c>
    </row>
    <row r="5" spans="1:21" s="12" customFormat="1" x14ac:dyDescent="0.25">
      <c r="A5" s="20">
        <v>1966</v>
      </c>
      <c r="B5" s="21">
        <f>SUM(C5:U5)</f>
        <v>911</v>
      </c>
      <c r="C5" s="22" t="s">
        <v>74</v>
      </c>
      <c r="D5" s="22" t="s">
        <v>74</v>
      </c>
      <c r="E5" s="22" t="s">
        <v>74</v>
      </c>
      <c r="F5" s="22" t="s">
        <v>74</v>
      </c>
      <c r="G5" s="22" t="s">
        <v>74</v>
      </c>
      <c r="H5" s="22" t="s">
        <v>74</v>
      </c>
      <c r="I5" s="23" t="s">
        <v>111</v>
      </c>
      <c r="J5" s="23" t="s">
        <v>74</v>
      </c>
      <c r="K5" s="24">
        <v>104</v>
      </c>
      <c r="L5" s="25">
        <v>54</v>
      </c>
      <c r="M5" s="25">
        <v>99</v>
      </c>
      <c r="N5" s="25">
        <v>204</v>
      </c>
      <c r="O5" s="25">
        <v>114</v>
      </c>
      <c r="P5" s="25">
        <v>11</v>
      </c>
      <c r="Q5" s="25">
        <v>129</v>
      </c>
      <c r="R5" s="25">
        <v>45</v>
      </c>
      <c r="S5" s="25">
        <v>73</v>
      </c>
      <c r="T5" s="25">
        <v>8</v>
      </c>
      <c r="U5" s="26">
        <v>70</v>
      </c>
    </row>
    <row r="6" spans="1:21" s="12" customFormat="1" x14ac:dyDescent="0.25">
      <c r="A6" s="20">
        <v>1967</v>
      </c>
      <c r="B6" s="21">
        <f>SUM(C6:U6)</f>
        <v>948</v>
      </c>
      <c r="C6" s="22" t="s">
        <v>74</v>
      </c>
      <c r="D6" s="22" t="s">
        <v>74</v>
      </c>
      <c r="E6" s="22" t="s">
        <v>74</v>
      </c>
      <c r="F6" s="22" t="s">
        <v>74</v>
      </c>
      <c r="G6" s="22" t="s">
        <v>74</v>
      </c>
      <c r="H6" s="22" t="s">
        <v>74</v>
      </c>
      <c r="I6" s="23" t="s">
        <v>111</v>
      </c>
      <c r="J6" s="23" t="s">
        <v>74</v>
      </c>
      <c r="K6" s="24">
        <v>100</v>
      </c>
      <c r="L6" s="25">
        <v>49</v>
      </c>
      <c r="M6" s="25">
        <v>72</v>
      </c>
      <c r="N6" s="25">
        <v>222</v>
      </c>
      <c r="O6" s="25">
        <v>112</v>
      </c>
      <c r="P6" s="25">
        <v>14</v>
      </c>
      <c r="Q6" s="25">
        <v>164</v>
      </c>
      <c r="R6" s="25">
        <v>53</v>
      </c>
      <c r="S6" s="25">
        <v>77</v>
      </c>
      <c r="T6" s="25">
        <v>7</v>
      </c>
      <c r="U6" s="26">
        <v>78</v>
      </c>
    </row>
    <row r="7" spans="1:21" s="12" customFormat="1" x14ac:dyDescent="0.25">
      <c r="A7" s="20">
        <v>1968</v>
      </c>
      <c r="B7" s="21">
        <f>SUM(C7:U7)</f>
        <v>1037</v>
      </c>
      <c r="C7" s="22" t="s">
        <v>74</v>
      </c>
      <c r="D7" s="22" t="s">
        <v>74</v>
      </c>
      <c r="E7" s="22" t="s">
        <v>74</v>
      </c>
      <c r="F7" s="22" t="s">
        <v>74</v>
      </c>
      <c r="G7" s="22" t="s">
        <v>74</v>
      </c>
      <c r="H7" s="22" t="s">
        <v>74</v>
      </c>
      <c r="I7" s="23" t="s">
        <v>111</v>
      </c>
      <c r="J7" s="23" t="s">
        <v>74</v>
      </c>
      <c r="K7" s="24">
        <v>107</v>
      </c>
      <c r="L7" s="25">
        <v>61</v>
      </c>
      <c r="M7" s="25">
        <v>74</v>
      </c>
      <c r="N7" s="25">
        <v>227</v>
      </c>
      <c r="O7" s="25">
        <v>124</v>
      </c>
      <c r="P7" s="25">
        <v>15</v>
      </c>
      <c r="Q7" s="25">
        <v>185</v>
      </c>
      <c r="R7" s="25">
        <v>63</v>
      </c>
      <c r="S7" s="25">
        <v>85</v>
      </c>
      <c r="T7" s="25">
        <v>10</v>
      </c>
      <c r="U7" s="26">
        <v>86</v>
      </c>
    </row>
    <row r="8" spans="1:21" s="12" customFormat="1" ht="14.25" thickBot="1" x14ac:dyDescent="0.3">
      <c r="A8" s="143">
        <v>1969</v>
      </c>
      <c r="B8" s="144">
        <f>SUM(C8:U8)</f>
        <v>1062</v>
      </c>
      <c r="C8" s="145" t="s">
        <v>74</v>
      </c>
      <c r="D8" s="145" t="s">
        <v>74</v>
      </c>
      <c r="E8" s="145" t="s">
        <v>74</v>
      </c>
      <c r="F8" s="145" t="s">
        <v>74</v>
      </c>
      <c r="G8" s="145" t="s">
        <v>74</v>
      </c>
      <c r="H8" s="145" t="s">
        <v>74</v>
      </c>
      <c r="I8" s="146" t="s">
        <v>111</v>
      </c>
      <c r="J8" s="146" t="s">
        <v>74</v>
      </c>
      <c r="K8" s="147">
        <v>104</v>
      </c>
      <c r="L8" s="119">
        <v>57</v>
      </c>
      <c r="M8" s="119">
        <v>68</v>
      </c>
      <c r="N8" s="119">
        <v>217</v>
      </c>
      <c r="O8" s="119">
        <v>123</v>
      </c>
      <c r="P8" s="119">
        <v>11</v>
      </c>
      <c r="Q8" s="119">
        <v>210</v>
      </c>
      <c r="R8" s="119">
        <v>66</v>
      </c>
      <c r="S8" s="119">
        <v>95</v>
      </c>
      <c r="T8" s="119">
        <v>11</v>
      </c>
      <c r="U8" s="120">
        <v>100</v>
      </c>
    </row>
    <row r="9" spans="1:21" s="12" customFormat="1" x14ac:dyDescent="0.25">
      <c r="A9" s="140">
        <v>1970</v>
      </c>
      <c r="B9" s="42">
        <f>SUM(C9:U9)</f>
        <v>1120</v>
      </c>
      <c r="C9" s="44" t="s">
        <v>74</v>
      </c>
      <c r="D9" s="44" t="s">
        <v>74</v>
      </c>
      <c r="E9" s="44" t="s">
        <v>74</v>
      </c>
      <c r="F9" s="44" t="s">
        <v>74</v>
      </c>
      <c r="G9" s="44" t="s">
        <v>74</v>
      </c>
      <c r="H9" s="44" t="s">
        <v>74</v>
      </c>
      <c r="I9" s="141" t="s">
        <v>111</v>
      </c>
      <c r="J9" s="141" t="s">
        <v>74</v>
      </c>
      <c r="K9" s="142">
        <v>103</v>
      </c>
      <c r="L9" s="103">
        <v>68</v>
      </c>
      <c r="M9" s="103">
        <v>67</v>
      </c>
      <c r="N9" s="103">
        <v>219</v>
      </c>
      <c r="O9" s="103">
        <v>126</v>
      </c>
      <c r="P9" s="103">
        <v>16</v>
      </c>
      <c r="Q9" s="103">
        <v>232</v>
      </c>
      <c r="R9" s="103">
        <v>70</v>
      </c>
      <c r="S9" s="103">
        <v>92</v>
      </c>
      <c r="T9" s="103">
        <v>11</v>
      </c>
      <c r="U9" s="104">
        <v>116</v>
      </c>
    </row>
    <row r="10" spans="1:21" s="12" customFormat="1" x14ac:dyDescent="0.25">
      <c r="A10" s="20">
        <v>1971</v>
      </c>
      <c r="B10" s="21">
        <f>SUM(C10:U10)</f>
        <v>1152</v>
      </c>
      <c r="C10" s="22" t="s">
        <v>74</v>
      </c>
      <c r="D10" s="22" t="s">
        <v>74</v>
      </c>
      <c r="E10" s="22" t="s">
        <v>74</v>
      </c>
      <c r="F10" s="22" t="s">
        <v>74</v>
      </c>
      <c r="G10" s="22" t="s">
        <v>74</v>
      </c>
      <c r="H10" s="22" t="s">
        <v>74</v>
      </c>
      <c r="I10" s="23" t="s">
        <v>111</v>
      </c>
      <c r="J10" s="23" t="s">
        <v>74</v>
      </c>
      <c r="K10" s="24">
        <v>103</v>
      </c>
      <c r="L10" s="25">
        <v>76</v>
      </c>
      <c r="M10" s="25">
        <v>63</v>
      </c>
      <c r="N10" s="25">
        <v>223</v>
      </c>
      <c r="O10" s="25">
        <v>127</v>
      </c>
      <c r="P10" s="25">
        <v>16</v>
      </c>
      <c r="Q10" s="25">
        <v>239</v>
      </c>
      <c r="R10" s="25">
        <v>71</v>
      </c>
      <c r="S10" s="25">
        <v>93</v>
      </c>
      <c r="T10" s="25">
        <v>11</v>
      </c>
      <c r="U10" s="26">
        <v>130</v>
      </c>
    </row>
    <row r="11" spans="1:21" s="12" customFormat="1" x14ac:dyDescent="0.25">
      <c r="A11" s="20">
        <v>1972</v>
      </c>
      <c r="B11" s="21">
        <f>SUM(C11:U11)</f>
        <v>1216</v>
      </c>
      <c r="C11" s="22" t="s">
        <v>74</v>
      </c>
      <c r="D11" s="22" t="s">
        <v>74</v>
      </c>
      <c r="E11" s="22" t="s">
        <v>74</v>
      </c>
      <c r="F11" s="22" t="s">
        <v>74</v>
      </c>
      <c r="G11" s="22" t="s">
        <v>74</v>
      </c>
      <c r="H11" s="22" t="s">
        <v>74</v>
      </c>
      <c r="I11" s="23" t="s">
        <v>111</v>
      </c>
      <c r="J11" s="23" t="s">
        <v>74</v>
      </c>
      <c r="K11" s="24">
        <v>109</v>
      </c>
      <c r="L11" s="25">
        <v>84</v>
      </c>
      <c r="M11" s="25">
        <v>69</v>
      </c>
      <c r="N11" s="25">
        <v>233</v>
      </c>
      <c r="O11" s="25">
        <v>141</v>
      </c>
      <c r="P11" s="25">
        <v>18</v>
      </c>
      <c r="Q11" s="25">
        <v>226</v>
      </c>
      <c r="R11" s="25">
        <v>69</v>
      </c>
      <c r="S11" s="25">
        <v>105</v>
      </c>
      <c r="T11" s="25">
        <v>11</v>
      </c>
      <c r="U11" s="26">
        <v>151</v>
      </c>
    </row>
    <row r="12" spans="1:21" s="12" customFormat="1" x14ac:dyDescent="0.25">
      <c r="A12" s="20">
        <v>1973</v>
      </c>
      <c r="B12" s="21">
        <f>SUM(C12:U12)</f>
        <v>1280</v>
      </c>
      <c r="C12" s="22" t="s">
        <v>74</v>
      </c>
      <c r="D12" s="22" t="s">
        <v>74</v>
      </c>
      <c r="E12" s="22" t="s">
        <v>74</v>
      </c>
      <c r="F12" s="22" t="s">
        <v>74</v>
      </c>
      <c r="G12" s="22" t="s">
        <v>74</v>
      </c>
      <c r="H12" s="22" t="s">
        <v>74</v>
      </c>
      <c r="I12" s="23" t="s">
        <v>111</v>
      </c>
      <c r="J12" s="23" t="s">
        <v>74</v>
      </c>
      <c r="K12" s="24">
        <v>112</v>
      </c>
      <c r="L12" s="25">
        <v>88</v>
      </c>
      <c r="M12" s="25">
        <v>64</v>
      </c>
      <c r="N12" s="25">
        <v>237</v>
      </c>
      <c r="O12" s="25">
        <v>135</v>
      </c>
      <c r="P12" s="25">
        <v>16</v>
      </c>
      <c r="Q12" s="25">
        <v>232</v>
      </c>
      <c r="R12" s="25">
        <v>70</v>
      </c>
      <c r="S12" s="25">
        <v>108</v>
      </c>
      <c r="T12" s="25">
        <v>11</v>
      </c>
      <c r="U12" s="26">
        <v>207</v>
      </c>
    </row>
    <row r="13" spans="1:21" s="12" customFormat="1" x14ac:dyDescent="0.25">
      <c r="A13" s="20">
        <v>1974</v>
      </c>
      <c r="B13" s="21">
        <f>SUM(C13:U13)</f>
        <v>1370</v>
      </c>
      <c r="C13" s="22" t="s">
        <v>74</v>
      </c>
      <c r="D13" s="22" t="s">
        <v>74</v>
      </c>
      <c r="E13" s="22" t="s">
        <v>74</v>
      </c>
      <c r="F13" s="22" t="s">
        <v>74</v>
      </c>
      <c r="G13" s="22" t="s">
        <v>74</v>
      </c>
      <c r="H13" s="22" t="s">
        <v>74</v>
      </c>
      <c r="I13" s="23" t="s">
        <v>111</v>
      </c>
      <c r="J13" s="23" t="s">
        <v>74</v>
      </c>
      <c r="K13" s="24">
        <v>116</v>
      </c>
      <c r="L13" s="25">
        <v>91</v>
      </c>
      <c r="M13" s="25">
        <v>69</v>
      </c>
      <c r="N13" s="25">
        <v>249</v>
      </c>
      <c r="O13" s="25">
        <v>138</v>
      </c>
      <c r="P13" s="25">
        <v>15</v>
      </c>
      <c r="Q13" s="25">
        <v>254</v>
      </c>
      <c r="R13" s="25">
        <v>78</v>
      </c>
      <c r="S13" s="25">
        <v>102</v>
      </c>
      <c r="T13" s="25">
        <v>10</v>
      </c>
      <c r="U13" s="26">
        <v>248</v>
      </c>
    </row>
    <row r="14" spans="1:21" s="12" customFormat="1" x14ac:dyDescent="0.25">
      <c r="A14" s="20">
        <v>1975</v>
      </c>
      <c r="B14" s="21">
        <f>SUM(C14:U14)</f>
        <v>1427</v>
      </c>
      <c r="C14" s="22" t="s">
        <v>74</v>
      </c>
      <c r="D14" s="22" t="s">
        <v>74</v>
      </c>
      <c r="E14" s="22" t="s">
        <v>74</v>
      </c>
      <c r="F14" s="22" t="s">
        <v>74</v>
      </c>
      <c r="G14" s="22" t="s">
        <v>74</v>
      </c>
      <c r="H14" s="22" t="s">
        <v>74</v>
      </c>
      <c r="I14" s="23" t="s">
        <v>111</v>
      </c>
      <c r="J14" s="23" t="s">
        <v>74</v>
      </c>
      <c r="K14" s="24">
        <v>119</v>
      </c>
      <c r="L14" s="25">
        <v>92</v>
      </c>
      <c r="M14" s="25">
        <v>69</v>
      </c>
      <c r="N14" s="25">
        <v>267</v>
      </c>
      <c r="O14" s="25">
        <v>141</v>
      </c>
      <c r="P14" s="25">
        <v>15</v>
      </c>
      <c r="Q14" s="25">
        <v>268</v>
      </c>
      <c r="R14" s="25">
        <v>79</v>
      </c>
      <c r="S14" s="25">
        <v>109</v>
      </c>
      <c r="T14" s="25">
        <v>12</v>
      </c>
      <c r="U14" s="26">
        <v>256</v>
      </c>
    </row>
    <row r="15" spans="1:21" s="12" customFormat="1" x14ac:dyDescent="0.25">
      <c r="A15" s="20">
        <v>1976</v>
      </c>
      <c r="B15" s="21">
        <f>SUM(C15:U15)</f>
        <v>1493</v>
      </c>
      <c r="C15" s="22" t="s">
        <v>74</v>
      </c>
      <c r="D15" s="22" t="s">
        <v>74</v>
      </c>
      <c r="E15" s="22" t="s">
        <v>74</v>
      </c>
      <c r="F15" s="22" t="s">
        <v>74</v>
      </c>
      <c r="G15" s="22" t="s">
        <v>74</v>
      </c>
      <c r="H15" s="22" t="s">
        <v>74</v>
      </c>
      <c r="I15" s="23" t="s">
        <v>111</v>
      </c>
      <c r="J15" s="23" t="s">
        <v>74</v>
      </c>
      <c r="K15" s="24">
        <v>124</v>
      </c>
      <c r="L15" s="25">
        <v>92</v>
      </c>
      <c r="M15" s="25">
        <v>70</v>
      </c>
      <c r="N15" s="25">
        <v>282</v>
      </c>
      <c r="O15" s="25">
        <v>145</v>
      </c>
      <c r="P15" s="25">
        <v>14</v>
      </c>
      <c r="Q15" s="25">
        <v>288</v>
      </c>
      <c r="R15" s="25">
        <v>87</v>
      </c>
      <c r="S15" s="25">
        <v>117</v>
      </c>
      <c r="T15" s="25">
        <v>12</v>
      </c>
      <c r="U15" s="26">
        <v>262</v>
      </c>
    </row>
    <row r="16" spans="1:21" s="12" customFormat="1" x14ac:dyDescent="0.25">
      <c r="A16" s="20">
        <v>1977</v>
      </c>
      <c r="B16" s="21">
        <f>SUM(C16:U16)</f>
        <v>1530</v>
      </c>
      <c r="C16" s="22" t="s">
        <v>74</v>
      </c>
      <c r="D16" s="22" t="s">
        <v>74</v>
      </c>
      <c r="E16" s="22" t="s">
        <v>74</v>
      </c>
      <c r="F16" s="22" t="s">
        <v>74</v>
      </c>
      <c r="G16" s="22" t="s">
        <v>74</v>
      </c>
      <c r="H16" s="22" t="s">
        <v>74</v>
      </c>
      <c r="I16" s="23" t="s">
        <v>111</v>
      </c>
      <c r="J16" s="23" t="s">
        <v>74</v>
      </c>
      <c r="K16" s="24">
        <v>126</v>
      </c>
      <c r="L16" s="25">
        <v>96</v>
      </c>
      <c r="M16" s="25">
        <v>73</v>
      </c>
      <c r="N16" s="25">
        <v>299</v>
      </c>
      <c r="O16" s="25">
        <v>148</v>
      </c>
      <c r="P16" s="25">
        <v>15</v>
      </c>
      <c r="Q16" s="25">
        <v>283</v>
      </c>
      <c r="R16" s="25">
        <v>80</v>
      </c>
      <c r="S16" s="25">
        <v>116</v>
      </c>
      <c r="T16" s="25">
        <v>12</v>
      </c>
      <c r="U16" s="26">
        <v>282</v>
      </c>
    </row>
    <row r="17" spans="1:31" s="12" customFormat="1" x14ac:dyDescent="0.25">
      <c r="A17" s="20">
        <v>1978</v>
      </c>
      <c r="B17" s="21">
        <f>SUM(C17:U17)</f>
        <v>1624</v>
      </c>
      <c r="C17" s="22" t="s">
        <v>74</v>
      </c>
      <c r="D17" s="22" t="s">
        <v>74</v>
      </c>
      <c r="E17" s="22" t="s">
        <v>74</v>
      </c>
      <c r="F17" s="22" t="s">
        <v>74</v>
      </c>
      <c r="G17" s="22" t="s">
        <v>74</v>
      </c>
      <c r="H17" s="22" t="s">
        <v>74</v>
      </c>
      <c r="I17" s="23" t="s">
        <v>111</v>
      </c>
      <c r="J17" s="23" t="s">
        <v>74</v>
      </c>
      <c r="K17" s="24">
        <v>140</v>
      </c>
      <c r="L17" s="25">
        <v>110</v>
      </c>
      <c r="M17" s="25">
        <v>74</v>
      </c>
      <c r="N17" s="25">
        <v>321</v>
      </c>
      <c r="O17" s="25">
        <v>171</v>
      </c>
      <c r="P17" s="25">
        <v>16</v>
      </c>
      <c r="Q17" s="25">
        <v>303</v>
      </c>
      <c r="R17" s="25">
        <v>81</v>
      </c>
      <c r="S17" s="25">
        <v>125</v>
      </c>
      <c r="T17" s="25">
        <v>12</v>
      </c>
      <c r="U17" s="26">
        <v>271</v>
      </c>
    </row>
    <row r="18" spans="1:31" s="27" customFormat="1" ht="14.25" thickBot="1" x14ac:dyDescent="0.3">
      <c r="A18" s="143">
        <v>1979</v>
      </c>
      <c r="B18" s="144">
        <f>SUM(C18:U18)</f>
        <v>2051</v>
      </c>
      <c r="C18" s="145" t="s">
        <v>74</v>
      </c>
      <c r="D18" s="145" t="s">
        <v>74</v>
      </c>
      <c r="E18" s="145" t="s">
        <v>74</v>
      </c>
      <c r="F18" s="145" t="s">
        <v>74</v>
      </c>
      <c r="G18" s="145" t="s">
        <v>74</v>
      </c>
      <c r="H18" s="145" t="s">
        <v>74</v>
      </c>
      <c r="I18" s="146" t="s">
        <v>111</v>
      </c>
      <c r="J18" s="146" t="s">
        <v>74</v>
      </c>
      <c r="K18" s="147">
        <v>190</v>
      </c>
      <c r="L18" s="119">
        <v>136</v>
      </c>
      <c r="M18" s="119">
        <v>87</v>
      </c>
      <c r="N18" s="119">
        <v>461</v>
      </c>
      <c r="O18" s="119">
        <v>210</v>
      </c>
      <c r="P18" s="119">
        <v>16</v>
      </c>
      <c r="Q18" s="119">
        <v>412</v>
      </c>
      <c r="R18" s="119">
        <v>96</v>
      </c>
      <c r="S18" s="119">
        <v>138</v>
      </c>
      <c r="T18" s="119">
        <v>18</v>
      </c>
      <c r="U18" s="120">
        <v>287</v>
      </c>
    </row>
    <row r="19" spans="1:31" x14ac:dyDescent="0.25">
      <c r="A19" s="41">
        <v>1980</v>
      </c>
      <c r="B19" s="42">
        <f>SUM(C19:U19)</f>
        <v>2575</v>
      </c>
      <c r="C19" s="44" t="s">
        <v>74</v>
      </c>
      <c r="D19" s="44" t="s">
        <v>74</v>
      </c>
      <c r="E19" s="44" t="s">
        <v>74</v>
      </c>
      <c r="F19" s="44" t="s">
        <v>74</v>
      </c>
      <c r="G19" s="44" t="s">
        <v>74</v>
      </c>
      <c r="H19" s="44" t="s">
        <v>74</v>
      </c>
      <c r="I19" s="141" t="s">
        <v>111</v>
      </c>
      <c r="J19" s="141" t="s">
        <v>74</v>
      </c>
      <c r="K19" s="148">
        <v>312</v>
      </c>
      <c r="L19" s="43">
        <v>141</v>
      </c>
      <c r="M19" s="43">
        <v>105</v>
      </c>
      <c r="N19" s="43">
        <v>574</v>
      </c>
      <c r="O19" s="43">
        <v>290</v>
      </c>
      <c r="P19" s="43">
        <v>17</v>
      </c>
      <c r="Q19" s="43">
        <v>478</v>
      </c>
      <c r="R19" s="43">
        <v>100</v>
      </c>
      <c r="S19" s="43">
        <v>145</v>
      </c>
      <c r="T19" s="43">
        <v>19</v>
      </c>
      <c r="U19" s="149">
        <v>394</v>
      </c>
    </row>
    <row r="20" spans="1:31" x14ac:dyDescent="0.25">
      <c r="A20" s="28">
        <v>1981</v>
      </c>
      <c r="B20" s="21">
        <f>SUM(C20:U20)</f>
        <v>2728</v>
      </c>
      <c r="C20" s="22" t="s">
        <v>74</v>
      </c>
      <c r="D20" s="22" t="s">
        <v>74</v>
      </c>
      <c r="E20" s="22" t="s">
        <v>74</v>
      </c>
      <c r="F20" s="22" t="s">
        <v>74</v>
      </c>
      <c r="G20" s="22" t="s">
        <v>74</v>
      </c>
      <c r="H20" s="22" t="s">
        <v>74</v>
      </c>
      <c r="I20" s="23" t="s">
        <v>111</v>
      </c>
      <c r="J20" s="23" t="s">
        <v>74</v>
      </c>
      <c r="K20" s="29">
        <v>376</v>
      </c>
      <c r="L20" s="30">
        <v>161</v>
      </c>
      <c r="M20" s="30">
        <v>117</v>
      </c>
      <c r="N20" s="30">
        <v>630</v>
      </c>
      <c r="O20" s="30">
        <v>313</v>
      </c>
      <c r="P20" s="30">
        <v>22</v>
      </c>
      <c r="Q20" s="30">
        <v>440</v>
      </c>
      <c r="R20" s="30">
        <v>112</v>
      </c>
      <c r="S20" s="30">
        <v>154</v>
      </c>
      <c r="T20" s="30">
        <v>21</v>
      </c>
      <c r="U20" s="31">
        <v>382</v>
      </c>
    </row>
    <row r="21" spans="1:31" x14ac:dyDescent="0.25">
      <c r="A21" s="28">
        <v>1982</v>
      </c>
      <c r="B21" s="21">
        <f>SUM(C21:U21)</f>
        <v>2924</v>
      </c>
      <c r="C21" s="22" t="s">
        <v>74</v>
      </c>
      <c r="D21" s="22" t="s">
        <v>74</v>
      </c>
      <c r="E21" s="22" t="s">
        <v>74</v>
      </c>
      <c r="F21" s="22" t="s">
        <v>74</v>
      </c>
      <c r="G21" s="22" t="s">
        <v>74</v>
      </c>
      <c r="H21" s="22" t="s">
        <v>74</v>
      </c>
      <c r="I21" s="23" t="s">
        <v>111</v>
      </c>
      <c r="J21" s="23" t="s">
        <v>74</v>
      </c>
      <c r="K21" s="29">
        <v>400</v>
      </c>
      <c r="L21" s="30">
        <v>188</v>
      </c>
      <c r="M21" s="30">
        <v>123</v>
      </c>
      <c r="N21" s="30">
        <v>670</v>
      </c>
      <c r="O21" s="30">
        <v>336</v>
      </c>
      <c r="P21" s="30">
        <v>24</v>
      </c>
      <c r="Q21" s="30">
        <v>473</v>
      </c>
      <c r="R21" s="30">
        <v>120</v>
      </c>
      <c r="S21" s="30">
        <v>162</v>
      </c>
      <c r="T21" s="30">
        <v>23</v>
      </c>
      <c r="U21" s="31">
        <v>405</v>
      </c>
    </row>
    <row r="22" spans="1:31" x14ac:dyDescent="0.25">
      <c r="A22" s="28">
        <v>1983</v>
      </c>
      <c r="B22" s="21">
        <f>SUM(C22:U22)</f>
        <v>3091</v>
      </c>
      <c r="C22" s="22" t="s">
        <v>74</v>
      </c>
      <c r="D22" s="22" t="s">
        <v>74</v>
      </c>
      <c r="E22" s="22" t="s">
        <v>74</v>
      </c>
      <c r="F22" s="22" t="s">
        <v>74</v>
      </c>
      <c r="G22" s="22" t="s">
        <v>74</v>
      </c>
      <c r="H22" s="22" t="s">
        <v>74</v>
      </c>
      <c r="I22" s="23" t="s">
        <v>111</v>
      </c>
      <c r="J22" s="23" t="s">
        <v>74</v>
      </c>
      <c r="K22" s="29">
        <v>436</v>
      </c>
      <c r="L22" s="30">
        <v>227</v>
      </c>
      <c r="M22" s="30">
        <v>141</v>
      </c>
      <c r="N22" s="30">
        <v>693</v>
      </c>
      <c r="O22" s="30">
        <v>348</v>
      </c>
      <c r="P22" s="30">
        <v>34</v>
      </c>
      <c r="Q22" s="30">
        <v>468</v>
      </c>
      <c r="R22" s="30">
        <v>125</v>
      </c>
      <c r="S22" s="30">
        <v>188</v>
      </c>
      <c r="T22" s="30">
        <v>21</v>
      </c>
      <c r="U22" s="31">
        <v>410</v>
      </c>
    </row>
    <row r="23" spans="1:31" ht="14.25" thickBot="1" x14ac:dyDescent="0.3">
      <c r="A23" s="32">
        <v>1984</v>
      </c>
      <c r="B23" s="33">
        <f>SUM(C23:U23)</f>
        <v>3347</v>
      </c>
      <c r="C23" s="34" t="s">
        <v>74</v>
      </c>
      <c r="D23" s="34" t="s">
        <v>74</v>
      </c>
      <c r="E23" s="34" t="s">
        <v>74</v>
      </c>
      <c r="F23" s="34" t="s">
        <v>74</v>
      </c>
      <c r="G23" s="34" t="s">
        <v>74</v>
      </c>
      <c r="H23" s="34" t="s">
        <v>74</v>
      </c>
      <c r="I23" s="35" t="s">
        <v>111</v>
      </c>
      <c r="J23" s="35" t="s">
        <v>74</v>
      </c>
      <c r="K23" s="36">
        <v>445</v>
      </c>
      <c r="L23" s="37">
        <v>245</v>
      </c>
      <c r="M23" s="37">
        <v>154</v>
      </c>
      <c r="N23" s="37">
        <v>735</v>
      </c>
      <c r="O23" s="37">
        <v>400</v>
      </c>
      <c r="P23" s="37">
        <v>53</v>
      </c>
      <c r="Q23" s="37">
        <v>527</v>
      </c>
      <c r="R23" s="37">
        <v>126</v>
      </c>
      <c r="S23" s="37">
        <v>187</v>
      </c>
      <c r="T23" s="37">
        <v>19</v>
      </c>
      <c r="U23" s="38">
        <v>456</v>
      </c>
      <c r="V23" s="39"/>
      <c r="W23" s="39" t="s">
        <v>86</v>
      </c>
      <c r="X23" s="39" t="s">
        <v>85</v>
      </c>
      <c r="Y23" s="39" t="s">
        <v>84</v>
      </c>
      <c r="Z23" s="40" t="s">
        <v>83</v>
      </c>
      <c r="AA23" s="40" t="s">
        <v>82</v>
      </c>
      <c r="AB23" s="40" t="s">
        <v>81</v>
      </c>
      <c r="AC23" s="40" t="s">
        <v>80</v>
      </c>
      <c r="AD23" s="39"/>
      <c r="AE23" s="39"/>
    </row>
    <row r="24" spans="1:31" x14ac:dyDescent="0.25">
      <c r="A24" s="41">
        <v>1985</v>
      </c>
      <c r="B24" s="42">
        <f>SUM(C24:U24)</f>
        <v>3126</v>
      </c>
      <c r="C24" s="43">
        <v>543</v>
      </c>
      <c r="D24" s="43">
        <v>634</v>
      </c>
      <c r="E24" s="43">
        <v>445</v>
      </c>
      <c r="F24" s="44" t="s">
        <v>74</v>
      </c>
      <c r="G24" s="43">
        <v>1093</v>
      </c>
      <c r="H24" s="43">
        <v>129</v>
      </c>
      <c r="I24" s="45">
        <v>282</v>
      </c>
      <c r="J24" s="45" t="s">
        <v>113</v>
      </c>
      <c r="K24" s="46" t="s">
        <v>74</v>
      </c>
      <c r="L24" s="47" t="s">
        <v>74</v>
      </c>
      <c r="M24" s="47" t="s">
        <v>74</v>
      </c>
      <c r="N24" s="47" t="s">
        <v>74</v>
      </c>
      <c r="O24" s="47" t="s">
        <v>74</v>
      </c>
      <c r="P24" s="47" t="s">
        <v>74</v>
      </c>
      <c r="Q24" s="47" t="s">
        <v>74</v>
      </c>
      <c r="R24" s="47" t="s">
        <v>74</v>
      </c>
      <c r="S24" s="47" t="s">
        <v>74</v>
      </c>
      <c r="T24" s="47" t="s">
        <v>74</v>
      </c>
      <c r="U24" s="48" t="s">
        <v>74</v>
      </c>
      <c r="V24" s="39">
        <v>1985</v>
      </c>
      <c r="W24" s="49">
        <f t="shared" ref="W24:W53" si="0">C24/$B24*100</f>
        <v>17.370441458733204</v>
      </c>
      <c r="X24" s="49">
        <f t="shared" ref="X24:X53" si="1">D24/$B24*100</f>
        <v>20.281509916826614</v>
      </c>
      <c r="Y24" s="49">
        <f t="shared" ref="Y24:Y53" si="2">E24/$B24*100</f>
        <v>14.235444657709534</v>
      </c>
      <c r="Z24" s="49"/>
      <c r="AA24" s="49">
        <f t="shared" ref="AA24:AA53" si="3">G24/$B24*100</f>
        <v>34.964811260396672</v>
      </c>
      <c r="AB24" s="49">
        <f t="shared" ref="AB24:AB53" si="4">H24/$B24*100</f>
        <v>4.1266794625719774</v>
      </c>
      <c r="AC24" s="49" t="e">
        <f t="shared" ref="AC24:AC53" si="5">J24/$B24*100</f>
        <v>#VALUE!</v>
      </c>
      <c r="AD24" s="39"/>
      <c r="AE24" s="39"/>
    </row>
    <row r="25" spans="1:31" x14ac:dyDescent="0.25">
      <c r="A25" s="28">
        <v>1986</v>
      </c>
      <c r="B25" s="21">
        <f>SUM(C25:U25)</f>
        <v>3181</v>
      </c>
      <c r="C25" s="30">
        <v>551</v>
      </c>
      <c r="D25" s="30">
        <v>629</v>
      </c>
      <c r="E25" s="30">
        <v>445</v>
      </c>
      <c r="F25" s="22" t="s">
        <v>74</v>
      </c>
      <c r="G25" s="30">
        <v>1129</v>
      </c>
      <c r="H25" s="30">
        <v>133</v>
      </c>
      <c r="I25" s="50">
        <v>294</v>
      </c>
      <c r="J25" s="50" t="s">
        <v>114</v>
      </c>
      <c r="K25" s="51" t="s">
        <v>74</v>
      </c>
      <c r="L25" s="52" t="s">
        <v>74</v>
      </c>
      <c r="M25" s="52" t="s">
        <v>74</v>
      </c>
      <c r="N25" s="52" t="s">
        <v>74</v>
      </c>
      <c r="O25" s="52" t="s">
        <v>74</v>
      </c>
      <c r="P25" s="52" t="s">
        <v>74</v>
      </c>
      <c r="Q25" s="52" t="s">
        <v>74</v>
      </c>
      <c r="R25" s="52" t="s">
        <v>74</v>
      </c>
      <c r="S25" s="52" t="s">
        <v>74</v>
      </c>
      <c r="T25" s="52" t="s">
        <v>74</v>
      </c>
      <c r="U25" s="53" t="s">
        <v>74</v>
      </c>
      <c r="V25" s="39">
        <v>1986</v>
      </c>
      <c r="W25" s="49">
        <f t="shared" si="0"/>
        <v>17.321596982081104</v>
      </c>
      <c r="X25" s="49">
        <f t="shared" si="1"/>
        <v>19.773656082992769</v>
      </c>
      <c r="Y25" s="49">
        <f t="shared" si="2"/>
        <v>13.989311537252435</v>
      </c>
      <c r="Z25" s="49"/>
      <c r="AA25" s="49">
        <f t="shared" si="3"/>
        <v>35.491983652939332</v>
      </c>
      <c r="AB25" s="49">
        <f t="shared" si="4"/>
        <v>4.1810751336057841</v>
      </c>
      <c r="AC25" s="49" t="e">
        <f t="shared" si="5"/>
        <v>#VALUE!</v>
      </c>
      <c r="AD25" s="39"/>
      <c r="AE25" s="39"/>
    </row>
    <row r="26" spans="1:31" x14ac:dyDescent="0.25">
      <c r="A26" s="28">
        <v>1987</v>
      </c>
      <c r="B26" s="21">
        <f>SUM(C26:U26)</f>
        <v>3266</v>
      </c>
      <c r="C26" s="30">
        <v>565</v>
      </c>
      <c r="D26" s="30">
        <v>639</v>
      </c>
      <c r="E26" s="30">
        <v>436</v>
      </c>
      <c r="F26" s="22" t="s">
        <v>74</v>
      </c>
      <c r="G26" s="30">
        <v>1187</v>
      </c>
      <c r="H26" s="30">
        <v>139</v>
      </c>
      <c r="I26" s="50">
        <v>300</v>
      </c>
      <c r="J26" s="50" t="s">
        <v>115</v>
      </c>
      <c r="K26" s="51" t="s">
        <v>74</v>
      </c>
      <c r="L26" s="52" t="s">
        <v>74</v>
      </c>
      <c r="M26" s="52" t="s">
        <v>74</v>
      </c>
      <c r="N26" s="52" t="s">
        <v>74</v>
      </c>
      <c r="O26" s="52" t="s">
        <v>74</v>
      </c>
      <c r="P26" s="52" t="s">
        <v>74</v>
      </c>
      <c r="Q26" s="52" t="s">
        <v>74</v>
      </c>
      <c r="R26" s="52" t="s">
        <v>74</v>
      </c>
      <c r="S26" s="52" t="s">
        <v>74</v>
      </c>
      <c r="T26" s="52" t="s">
        <v>74</v>
      </c>
      <c r="U26" s="53" t="s">
        <v>74</v>
      </c>
      <c r="V26" s="39">
        <v>1987</v>
      </c>
      <c r="W26" s="49">
        <f t="shared" si="0"/>
        <v>17.299448867115739</v>
      </c>
      <c r="X26" s="49">
        <f t="shared" si="1"/>
        <v>19.565217391304348</v>
      </c>
      <c r="Y26" s="49">
        <f t="shared" si="2"/>
        <v>13.349663196570729</v>
      </c>
      <c r="Z26" s="49"/>
      <c r="AA26" s="49">
        <f t="shared" si="3"/>
        <v>36.344151867728108</v>
      </c>
      <c r="AB26" s="49">
        <f t="shared" si="4"/>
        <v>4.2559706062461728</v>
      </c>
      <c r="AC26" s="49" t="e">
        <f t="shared" si="5"/>
        <v>#VALUE!</v>
      </c>
      <c r="AD26" s="39"/>
      <c r="AE26" s="39"/>
    </row>
    <row r="27" spans="1:31" x14ac:dyDescent="0.25">
      <c r="A27" s="28">
        <v>1988</v>
      </c>
      <c r="B27" s="21">
        <f>SUM(C27:U27)</f>
        <v>3626</v>
      </c>
      <c r="C27" s="30">
        <v>598</v>
      </c>
      <c r="D27" s="30">
        <v>701</v>
      </c>
      <c r="E27" s="30">
        <v>432</v>
      </c>
      <c r="F27" s="22" t="s">
        <v>74</v>
      </c>
      <c r="G27" s="30">
        <v>1405</v>
      </c>
      <c r="H27" s="30">
        <v>146</v>
      </c>
      <c r="I27" s="50">
        <v>344</v>
      </c>
      <c r="J27" s="50" t="s">
        <v>116</v>
      </c>
      <c r="K27" s="51" t="s">
        <v>74</v>
      </c>
      <c r="L27" s="52" t="s">
        <v>74</v>
      </c>
      <c r="M27" s="52" t="s">
        <v>74</v>
      </c>
      <c r="N27" s="52" t="s">
        <v>74</v>
      </c>
      <c r="O27" s="52" t="s">
        <v>74</v>
      </c>
      <c r="P27" s="52" t="s">
        <v>74</v>
      </c>
      <c r="Q27" s="52" t="s">
        <v>74</v>
      </c>
      <c r="R27" s="52" t="s">
        <v>74</v>
      </c>
      <c r="S27" s="52" t="s">
        <v>74</v>
      </c>
      <c r="T27" s="52" t="s">
        <v>74</v>
      </c>
      <c r="U27" s="53" t="s">
        <v>74</v>
      </c>
      <c r="V27" s="39">
        <v>1988</v>
      </c>
      <c r="W27" s="49">
        <f t="shared" si="0"/>
        <v>16.492002206287921</v>
      </c>
      <c r="X27" s="49">
        <f t="shared" si="1"/>
        <v>19.332597904026475</v>
      </c>
      <c r="Y27" s="49">
        <f t="shared" si="2"/>
        <v>11.913954771097627</v>
      </c>
      <c r="Z27" s="49"/>
      <c r="AA27" s="49">
        <f t="shared" si="3"/>
        <v>38.747931605074463</v>
      </c>
      <c r="AB27" s="49">
        <f t="shared" si="4"/>
        <v>4.0264754550468833</v>
      </c>
      <c r="AC27" s="49" t="e">
        <f t="shared" si="5"/>
        <v>#VALUE!</v>
      </c>
      <c r="AD27" s="39"/>
      <c r="AE27" s="39"/>
    </row>
    <row r="28" spans="1:31" ht="14.25" thickBot="1" x14ac:dyDescent="0.3">
      <c r="A28" s="150">
        <v>1989</v>
      </c>
      <c r="B28" s="144">
        <f>SUM(C28:U28)</f>
        <v>3854</v>
      </c>
      <c r="C28" s="151">
        <v>630</v>
      </c>
      <c r="D28" s="151">
        <v>728</v>
      </c>
      <c r="E28" s="151">
        <v>443</v>
      </c>
      <c r="F28" s="145" t="s">
        <v>74</v>
      </c>
      <c r="G28" s="151">
        <v>1522</v>
      </c>
      <c r="H28" s="151">
        <v>159</v>
      </c>
      <c r="I28" s="152">
        <v>372</v>
      </c>
      <c r="J28" s="152" t="s">
        <v>114</v>
      </c>
      <c r="K28" s="153" t="s">
        <v>74</v>
      </c>
      <c r="L28" s="135" t="s">
        <v>74</v>
      </c>
      <c r="M28" s="135" t="s">
        <v>74</v>
      </c>
      <c r="N28" s="135" t="s">
        <v>74</v>
      </c>
      <c r="O28" s="135" t="s">
        <v>74</v>
      </c>
      <c r="P28" s="135" t="s">
        <v>74</v>
      </c>
      <c r="Q28" s="135" t="s">
        <v>74</v>
      </c>
      <c r="R28" s="135" t="s">
        <v>74</v>
      </c>
      <c r="S28" s="135" t="s">
        <v>74</v>
      </c>
      <c r="T28" s="135" t="s">
        <v>74</v>
      </c>
      <c r="U28" s="154" t="s">
        <v>74</v>
      </c>
      <c r="V28" s="39">
        <v>1989</v>
      </c>
      <c r="W28" s="49">
        <f t="shared" si="0"/>
        <v>16.346652828230411</v>
      </c>
      <c r="X28" s="49">
        <f t="shared" si="1"/>
        <v>18.889465490399584</v>
      </c>
      <c r="Y28" s="49">
        <f t="shared" si="2"/>
        <v>11.494551115723924</v>
      </c>
      <c r="Z28" s="49"/>
      <c r="AA28" s="49">
        <f t="shared" si="3"/>
        <v>39.491437467566165</v>
      </c>
      <c r="AB28" s="49">
        <f t="shared" si="4"/>
        <v>4.1255838090295791</v>
      </c>
      <c r="AC28" s="49" t="e">
        <f t="shared" si="5"/>
        <v>#VALUE!</v>
      </c>
      <c r="AD28" s="39"/>
      <c r="AE28" s="39"/>
    </row>
    <row r="29" spans="1:31" x14ac:dyDescent="0.25">
      <c r="A29" s="41">
        <v>1990</v>
      </c>
      <c r="B29" s="42">
        <f>SUM(C29:U29)</f>
        <v>4009</v>
      </c>
      <c r="C29" s="43">
        <v>655</v>
      </c>
      <c r="D29" s="43">
        <v>757</v>
      </c>
      <c r="E29" s="43">
        <v>449</v>
      </c>
      <c r="F29" s="44" t="s">
        <v>74</v>
      </c>
      <c r="G29" s="43">
        <v>1570</v>
      </c>
      <c r="H29" s="43">
        <v>166</v>
      </c>
      <c r="I29" s="45">
        <v>412</v>
      </c>
      <c r="J29" s="45" t="s">
        <v>113</v>
      </c>
      <c r="K29" s="46" t="s">
        <v>74</v>
      </c>
      <c r="L29" s="47" t="s">
        <v>74</v>
      </c>
      <c r="M29" s="47" t="s">
        <v>74</v>
      </c>
      <c r="N29" s="47" t="s">
        <v>74</v>
      </c>
      <c r="O29" s="47" t="s">
        <v>74</v>
      </c>
      <c r="P29" s="47" t="s">
        <v>74</v>
      </c>
      <c r="Q29" s="47" t="s">
        <v>74</v>
      </c>
      <c r="R29" s="47" t="s">
        <v>74</v>
      </c>
      <c r="S29" s="47" t="s">
        <v>74</v>
      </c>
      <c r="T29" s="47" t="s">
        <v>74</v>
      </c>
      <c r="U29" s="48" t="s">
        <v>74</v>
      </c>
      <c r="V29" s="39">
        <v>1990</v>
      </c>
      <c r="W29" s="49">
        <f t="shared" si="0"/>
        <v>16.338238962334746</v>
      </c>
      <c r="X29" s="49">
        <f t="shared" si="1"/>
        <v>18.882514342728861</v>
      </c>
      <c r="Y29" s="49">
        <f t="shared" si="2"/>
        <v>11.199800448989773</v>
      </c>
      <c r="Z29" s="49"/>
      <c r="AA29" s="49">
        <f t="shared" si="3"/>
        <v>39.161885757046647</v>
      </c>
      <c r="AB29" s="49">
        <f t="shared" si="4"/>
        <v>4.1406834622100277</v>
      </c>
      <c r="AC29" s="49" t="e">
        <f t="shared" si="5"/>
        <v>#VALUE!</v>
      </c>
      <c r="AD29" s="39"/>
      <c r="AE29" s="39"/>
    </row>
    <row r="30" spans="1:31" x14ac:dyDescent="0.25">
      <c r="A30" s="28">
        <v>1991</v>
      </c>
      <c r="B30" s="21">
        <f>SUM(C30:U30)</f>
        <v>4140</v>
      </c>
      <c r="C30" s="30">
        <v>678</v>
      </c>
      <c r="D30" s="30">
        <v>785</v>
      </c>
      <c r="E30" s="30">
        <v>453</v>
      </c>
      <c r="F30" s="22" t="s">
        <v>74</v>
      </c>
      <c r="G30" s="30">
        <v>1639</v>
      </c>
      <c r="H30" s="30">
        <v>168</v>
      </c>
      <c r="I30" s="50">
        <v>417</v>
      </c>
      <c r="J30" s="50" t="s">
        <v>115</v>
      </c>
      <c r="K30" s="51" t="s">
        <v>74</v>
      </c>
      <c r="L30" s="52" t="s">
        <v>74</v>
      </c>
      <c r="M30" s="52" t="s">
        <v>74</v>
      </c>
      <c r="N30" s="52" t="s">
        <v>74</v>
      </c>
      <c r="O30" s="52" t="s">
        <v>74</v>
      </c>
      <c r="P30" s="52" t="s">
        <v>74</v>
      </c>
      <c r="Q30" s="52" t="s">
        <v>74</v>
      </c>
      <c r="R30" s="52" t="s">
        <v>74</v>
      </c>
      <c r="S30" s="52" t="s">
        <v>74</v>
      </c>
      <c r="T30" s="52" t="s">
        <v>74</v>
      </c>
      <c r="U30" s="53" t="s">
        <v>74</v>
      </c>
      <c r="V30" s="39">
        <v>1991</v>
      </c>
      <c r="W30" s="49">
        <f t="shared" si="0"/>
        <v>16.376811594202898</v>
      </c>
      <c r="X30" s="49">
        <f t="shared" si="1"/>
        <v>18.961352657004831</v>
      </c>
      <c r="Y30" s="49">
        <f t="shared" si="2"/>
        <v>10.942028985507246</v>
      </c>
      <c r="Z30" s="49"/>
      <c r="AA30" s="49">
        <f t="shared" si="3"/>
        <v>39.589371980676333</v>
      </c>
      <c r="AB30" s="49">
        <f t="shared" si="4"/>
        <v>4.057971014492753</v>
      </c>
      <c r="AC30" s="49" t="e">
        <f t="shared" si="5"/>
        <v>#VALUE!</v>
      </c>
      <c r="AD30" s="39"/>
      <c r="AE30" s="39"/>
    </row>
    <row r="31" spans="1:31" x14ac:dyDescent="0.25">
      <c r="A31" s="28">
        <v>1992</v>
      </c>
      <c r="B31" s="21">
        <f>SUM(C31:U31)</f>
        <v>4315</v>
      </c>
      <c r="C31" s="30">
        <v>701</v>
      </c>
      <c r="D31" s="30">
        <v>829</v>
      </c>
      <c r="E31" s="30">
        <v>450</v>
      </c>
      <c r="F31" s="22" t="s">
        <v>74</v>
      </c>
      <c r="G31" s="30">
        <v>1746</v>
      </c>
      <c r="H31" s="30">
        <v>176</v>
      </c>
      <c r="I31" s="50">
        <v>413</v>
      </c>
      <c r="J31" s="50" t="s">
        <v>117</v>
      </c>
      <c r="K31" s="51" t="s">
        <v>74</v>
      </c>
      <c r="L31" s="52" t="s">
        <v>74</v>
      </c>
      <c r="M31" s="52" t="s">
        <v>74</v>
      </c>
      <c r="N31" s="52" t="s">
        <v>74</v>
      </c>
      <c r="O31" s="52" t="s">
        <v>74</v>
      </c>
      <c r="P31" s="52" t="s">
        <v>74</v>
      </c>
      <c r="Q31" s="52" t="s">
        <v>74</v>
      </c>
      <c r="R31" s="52" t="s">
        <v>74</v>
      </c>
      <c r="S31" s="52" t="s">
        <v>74</v>
      </c>
      <c r="T31" s="52" t="s">
        <v>74</v>
      </c>
      <c r="U31" s="53" t="s">
        <v>74</v>
      </c>
      <c r="V31" s="39">
        <v>1992</v>
      </c>
      <c r="W31" s="49">
        <f t="shared" si="0"/>
        <v>16.245654692931634</v>
      </c>
      <c r="X31" s="49">
        <f t="shared" si="1"/>
        <v>19.212050984936269</v>
      </c>
      <c r="Y31" s="49">
        <f t="shared" si="2"/>
        <v>10.428736964078796</v>
      </c>
      <c r="Z31" s="49"/>
      <c r="AA31" s="49">
        <f t="shared" si="3"/>
        <v>40.463499420625723</v>
      </c>
      <c r="AB31" s="49">
        <f t="shared" si="4"/>
        <v>4.0787949015063729</v>
      </c>
      <c r="AC31" s="49" t="e">
        <f t="shared" si="5"/>
        <v>#VALUE!</v>
      </c>
      <c r="AD31" s="39"/>
      <c r="AE31" s="39"/>
    </row>
    <row r="32" spans="1:31" x14ac:dyDescent="0.25">
      <c r="A32" s="28">
        <v>1993</v>
      </c>
      <c r="B32" s="21">
        <f>SUM(C32:U32)</f>
        <v>4408</v>
      </c>
      <c r="C32" s="30">
        <v>719</v>
      </c>
      <c r="D32" s="30">
        <v>844</v>
      </c>
      <c r="E32" s="30">
        <v>447</v>
      </c>
      <c r="F32" s="22" t="s">
        <v>79</v>
      </c>
      <c r="G32" s="30">
        <v>1799</v>
      </c>
      <c r="H32" s="30">
        <v>184</v>
      </c>
      <c r="I32" s="50">
        <v>415</v>
      </c>
      <c r="J32" s="50" t="s">
        <v>118</v>
      </c>
      <c r="K32" s="51" t="s">
        <v>71</v>
      </c>
      <c r="L32" s="52" t="s">
        <v>71</v>
      </c>
      <c r="M32" s="52" t="s">
        <v>74</v>
      </c>
      <c r="N32" s="52" t="s">
        <v>74</v>
      </c>
      <c r="O32" s="52" t="s">
        <v>74</v>
      </c>
      <c r="P32" s="52" t="s">
        <v>74</v>
      </c>
      <c r="Q32" s="52" t="s">
        <v>74</v>
      </c>
      <c r="R32" s="52" t="s">
        <v>74</v>
      </c>
      <c r="S32" s="52" t="s">
        <v>71</v>
      </c>
      <c r="T32" s="52" t="s">
        <v>79</v>
      </c>
      <c r="U32" s="53" t="s">
        <v>79</v>
      </c>
      <c r="V32" s="39">
        <v>1993</v>
      </c>
      <c r="W32" s="49">
        <f t="shared" si="0"/>
        <v>16.311252268602541</v>
      </c>
      <c r="X32" s="49">
        <f t="shared" si="1"/>
        <v>19.147005444646098</v>
      </c>
      <c r="Y32" s="49">
        <f t="shared" si="2"/>
        <v>10.140653357531761</v>
      </c>
      <c r="Z32" s="49"/>
      <c r="AA32" s="49">
        <f t="shared" si="3"/>
        <v>40.812159709618875</v>
      </c>
      <c r="AB32" s="49">
        <f t="shared" si="4"/>
        <v>4.1742286751361162</v>
      </c>
      <c r="AC32" s="49" t="e">
        <f t="shared" si="5"/>
        <v>#VALUE!</v>
      </c>
      <c r="AD32" s="39"/>
      <c r="AE32" s="39"/>
    </row>
    <row r="33" spans="1:31" x14ac:dyDescent="0.25">
      <c r="A33" s="54">
        <v>1994</v>
      </c>
      <c r="B33" s="21">
        <f>SUM(C33:U33)</f>
        <v>4593</v>
      </c>
      <c r="C33" s="30">
        <v>739</v>
      </c>
      <c r="D33" s="30">
        <v>890</v>
      </c>
      <c r="E33" s="30">
        <v>452</v>
      </c>
      <c r="F33" s="22" t="s">
        <v>78</v>
      </c>
      <c r="G33" s="30">
        <v>1895</v>
      </c>
      <c r="H33" s="30">
        <v>192</v>
      </c>
      <c r="I33" s="50">
        <v>425</v>
      </c>
      <c r="J33" s="50" t="s">
        <v>114</v>
      </c>
      <c r="K33" s="51" t="s">
        <v>74</v>
      </c>
      <c r="L33" s="52" t="s">
        <v>74</v>
      </c>
      <c r="M33" s="52" t="s">
        <v>71</v>
      </c>
      <c r="N33" s="52" t="s">
        <v>74</v>
      </c>
      <c r="O33" s="52" t="s">
        <v>74</v>
      </c>
      <c r="P33" s="52" t="s">
        <v>74</v>
      </c>
      <c r="Q33" s="52" t="s">
        <v>74</v>
      </c>
      <c r="R33" s="52" t="s">
        <v>74</v>
      </c>
      <c r="S33" s="52" t="s">
        <v>74</v>
      </c>
      <c r="T33" s="52" t="s">
        <v>74</v>
      </c>
      <c r="U33" s="53" t="s">
        <v>74</v>
      </c>
      <c r="V33" s="39">
        <v>1994</v>
      </c>
      <c r="W33" s="49">
        <f t="shared" si="0"/>
        <v>16.089701720008708</v>
      </c>
      <c r="X33" s="49">
        <f t="shared" si="1"/>
        <v>19.377313302852166</v>
      </c>
      <c r="Y33" s="49">
        <f t="shared" si="2"/>
        <v>9.841062486392337</v>
      </c>
      <c r="Z33" s="49"/>
      <c r="AA33" s="49">
        <f t="shared" si="3"/>
        <v>41.258436751578486</v>
      </c>
      <c r="AB33" s="49">
        <f t="shared" si="4"/>
        <v>4.1802743305029395</v>
      </c>
      <c r="AC33" s="49" t="e">
        <f t="shared" si="5"/>
        <v>#VALUE!</v>
      </c>
      <c r="AD33" s="39"/>
      <c r="AE33" s="39"/>
    </row>
    <row r="34" spans="1:31" x14ac:dyDescent="0.25">
      <c r="A34" s="54">
        <v>1995</v>
      </c>
      <c r="B34" s="21">
        <f>SUM(C34:U34)</f>
        <v>4931</v>
      </c>
      <c r="C34" s="30">
        <v>792</v>
      </c>
      <c r="D34" s="30">
        <v>991</v>
      </c>
      <c r="E34" s="30">
        <v>454</v>
      </c>
      <c r="F34" s="22" t="s">
        <v>71</v>
      </c>
      <c r="G34" s="30">
        <v>2027</v>
      </c>
      <c r="H34" s="30">
        <v>204</v>
      </c>
      <c r="I34" s="50">
        <v>463</v>
      </c>
      <c r="J34" s="50" t="s">
        <v>118</v>
      </c>
      <c r="K34" s="51" t="s">
        <v>70</v>
      </c>
      <c r="L34" s="52" t="s">
        <v>71</v>
      </c>
      <c r="M34" s="52" t="s">
        <v>71</v>
      </c>
      <c r="N34" s="52" t="s">
        <v>71</v>
      </c>
      <c r="O34" s="52" t="s">
        <v>71</v>
      </c>
      <c r="P34" s="52" t="s">
        <v>71</v>
      </c>
      <c r="Q34" s="52" t="s">
        <v>71</v>
      </c>
      <c r="R34" s="52" t="s">
        <v>71</v>
      </c>
      <c r="S34" s="52" t="s">
        <v>71</v>
      </c>
      <c r="T34" s="52" t="s">
        <v>71</v>
      </c>
      <c r="U34" s="53" t="s">
        <v>71</v>
      </c>
      <c r="V34" s="39">
        <v>1995</v>
      </c>
      <c r="W34" s="49">
        <f t="shared" si="0"/>
        <v>16.061650780774691</v>
      </c>
      <c r="X34" s="49">
        <f t="shared" si="1"/>
        <v>20.097343338065301</v>
      </c>
      <c r="Y34" s="49">
        <f t="shared" si="2"/>
        <v>9.2070573920097356</v>
      </c>
      <c r="Z34" s="49"/>
      <c r="AA34" s="49">
        <f t="shared" si="3"/>
        <v>41.107280470492803</v>
      </c>
      <c r="AB34" s="49">
        <f t="shared" si="4"/>
        <v>4.1370918677752995</v>
      </c>
      <c r="AC34" s="49" t="e">
        <f t="shared" si="5"/>
        <v>#VALUE!</v>
      </c>
      <c r="AD34" s="39"/>
      <c r="AE34" s="39"/>
    </row>
    <row r="35" spans="1:31" x14ac:dyDescent="0.25">
      <c r="A35" s="54">
        <v>1996</v>
      </c>
      <c r="B35" s="21">
        <f>SUM(C35:U35)</f>
        <v>5441</v>
      </c>
      <c r="C35" s="30">
        <v>857</v>
      </c>
      <c r="D35" s="30">
        <v>1122</v>
      </c>
      <c r="E35" s="30">
        <v>472</v>
      </c>
      <c r="F35" s="22" t="s">
        <v>71</v>
      </c>
      <c r="G35" s="30">
        <v>2249</v>
      </c>
      <c r="H35" s="30">
        <v>217</v>
      </c>
      <c r="I35" s="50">
        <v>524</v>
      </c>
      <c r="J35" s="50" t="s">
        <v>119</v>
      </c>
      <c r="K35" s="51" t="s">
        <v>71</v>
      </c>
      <c r="L35" s="52" t="s">
        <v>70</v>
      </c>
      <c r="M35" s="52" t="s">
        <v>71</v>
      </c>
      <c r="N35" s="52" t="s">
        <v>71</v>
      </c>
      <c r="O35" s="52" t="s">
        <v>71</v>
      </c>
      <c r="P35" s="52" t="s">
        <v>71</v>
      </c>
      <c r="Q35" s="52" t="s">
        <v>70</v>
      </c>
      <c r="R35" s="52" t="s">
        <v>70</v>
      </c>
      <c r="S35" s="52" t="s">
        <v>71</v>
      </c>
      <c r="T35" s="52" t="s">
        <v>70</v>
      </c>
      <c r="U35" s="53" t="s">
        <v>71</v>
      </c>
      <c r="V35" s="39">
        <v>1996</v>
      </c>
      <c r="W35" s="49">
        <f t="shared" si="0"/>
        <v>15.750781106414264</v>
      </c>
      <c r="X35" s="49">
        <f t="shared" si="1"/>
        <v>20.621209336519023</v>
      </c>
      <c r="Y35" s="49">
        <f t="shared" si="2"/>
        <v>8.6748759419224406</v>
      </c>
      <c r="Z35" s="49"/>
      <c r="AA35" s="49">
        <f t="shared" si="3"/>
        <v>41.334313545304177</v>
      </c>
      <c r="AB35" s="49">
        <f t="shared" si="4"/>
        <v>3.9882374563499354</v>
      </c>
      <c r="AC35" s="49" t="e">
        <f t="shared" si="5"/>
        <v>#VALUE!</v>
      </c>
      <c r="AD35" s="39"/>
      <c r="AE35" s="39"/>
    </row>
    <row r="36" spans="1:31" x14ac:dyDescent="0.25">
      <c r="A36" s="54">
        <v>1997</v>
      </c>
      <c r="B36" s="21">
        <f>SUM(C36:U36)</f>
        <v>6025</v>
      </c>
      <c r="C36" s="30">
        <v>953</v>
      </c>
      <c r="D36" s="30">
        <v>1259</v>
      </c>
      <c r="E36" s="30">
        <v>473</v>
      </c>
      <c r="F36" s="22" t="s">
        <v>71</v>
      </c>
      <c r="G36" s="30">
        <v>2503</v>
      </c>
      <c r="H36" s="30">
        <v>236</v>
      </c>
      <c r="I36" s="50">
        <v>601</v>
      </c>
      <c r="J36" s="50" t="s">
        <v>114</v>
      </c>
      <c r="K36" s="51" t="s">
        <v>71</v>
      </c>
      <c r="L36" s="52" t="s">
        <v>71</v>
      </c>
      <c r="M36" s="52" t="s">
        <v>70</v>
      </c>
      <c r="N36" s="52" t="s">
        <v>71</v>
      </c>
      <c r="O36" s="52" t="s">
        <v>71</v>
      </c>
      <c r="P36" s="52" t="s">
        <v>71</v>
      </c>
      <c r="Q36" s="52" t="s">
        <v>71</v>
      </c>
      <c r="R36" s="52" t="s">
        <v>71</v>
      </c>
      <c r="S36" s="52" t="s">
        <v>70</v>
      </c>
      <c r="T36" s="52" t="s">
        <v>70</v>
      </c>
      <c r="U36" s="53" t="s">
        <v>71</v>
      </c>
      <c r="V36" s="39">
        <v>1997</v>
      </c>
      <c r="W36" s="49">
        <f t="shared" si="0"/>
        <v>15.817427385892117</v>
      </c>
      <c r="X36" s="49">
        <f t="shared" si="1"/>
        <v>20.896265560165975</v>
      </c>
      <c r="Y36" s="49">
        <f t="shared" si="2"/>
        <v>7.8506224066390047</v>
      </c>
      <c r="Z36" s="49"/>
      <c r="AA36" s="49">
        <f t="shared" si="3"/>
        <v>41.543568464730292</v>
      </c>
      <c r="AB36" s="49">
        <f t="shared" si="4"/>
        <v>3.9170124481327799</v>
      </c>
      <c r="AC36" s="49" t="e">
        <f t="shared" si="5"/>
        <v>#VALUE!</v>
      </c>
      <c r="AD36" s="39"/>
      <c r="AE36" s="39"/>
    </row>
    <row r="37" spans="1:31" x14ac:dyDescent="0.25">
      <c r="A37" s="54">
        <v>1998</v>
      </c>
      <c r="B37" s="21">
        <f t="shared" ref="B37:B60" si="6">SUM(C37:J37)</f>
        <v>7522</v>
      </c>
      <c r="C37" s="55">
        <v>1310</v>
      </c>
      <c r="D37" s="55">
        <v>1665</v>
      </c>
      <c r="E37" s="55">
        <v>492</v>
      </c>
      <c r="F37" s="55">
        <v>1662</v>
      </c>
      <c r="G37" s="55">
        <v>1351</v>
      </c>
      <c r="H37" s="55">
        <v>277</v>
      </c>
      <c r="I37" s="56">
        <v>765</v>
      </c>
      <c r="J37" s="56" t="s">
        <v>120</v>
      </c>
      <c r="K37" s="51" t="s">
        <v>76</v>
      </c>
      <c r="L37" s="52" t="s">
        <v>71</v>
      </c>
      <c r="M37" s="52" t="s">
        <v>70</v>
      </c>
      <c r="N37" s="52" t="s">
        <v>70</v>
      </c>
      <c r="O37" s="52" t="s">
        <v>71</v>
      </c>
      <c r="P37" s="52" t="s">
        <v>71</v>
      </c>
      <c r="Q37" s="52" t="s">
        <v>71</v>
      </c>
      <c r="R37" s="52" t="s">
        <v>70</v>
      </c>
      <c r="S37" s="52" t="s">
        <v>71</v>
      </c>
      <c r="T37" s="52" t="s">
        <v>71</v>
      </c>
      <c r="U37" s="53" t="s">
        <v>71</v>
      </c>
      <c r="V37" s="39">
        <v>1998</v>
      </c>
      <c r="W37" s="49">
        <f t="shared" si="0"/>
        <v>17.415580962509971</v>
      </c>
      <c r="X37" s="49">
        <f t="shared" si="1"/>
        <v>22.135070459984046</v>
      </c>
      <c r="Y37" s="49">
        <f t="shared" si="2"/>
        <v>6.5408136134006911</v>
      </c>
      <c r="Z37" s="49">
        <f t="shared" ref="Z37:Z53" si="7">F37/$B37*100</f>
        <v>22.095187450146238</v>
      </c>
      <c r="AA37" s="49">
        <f t="shared" si="3"/>
        <v>17.960648763626693</v>
      </c>
      <c r="AB37" s="49">
        <f t="shared" si="4"/>
        <v>3.6825312416910396</v>
      </c>
      <c r="AC37" s="49" t="e">
        <f t="shared" si="5"/>
        <v>#VALUE!</v>
      </c>
      <c r="AD37" s="39"/>
      <c r="AE37" s="39"/>
    </row>
    <row r="38" spans="1:31" ht="14.25" thickBot="1" x14ac:dyDescent="0.3">
      <c r="A38" s="150">
        <v>1999</v>
      </c>
      <c r="B38" s="144">
        <f t="shared" si="6"/>
        <v>8854</v>
      </c>
      <c r="C38" s="158">
        <v>1549</v>
      </c>
      <c r="D38" s="158">
        <v>1981</v>
      </c>
      <c r="E38" s="158">
        <v>522</v>
      </c>
      <c r="F38" s="158">
        <v>2004</v>
      </c>
      <c r="G38" s="158">
        <v>1580</v>
      </c>
      <c r="H38" s="158">
        <v>297</v>
      </c>
      <c r="I38" s="159">
        <v>921</v>
      </c>
      <c r="J38" s="159" t="s">
        <v>113</v>
      </c>
      <c r="K38" s="153" t="s">
        <v>71</v>
      </c>
      <c r="L38" s="135" t="s">
        <v>70</v>
      </c>
      <c r="M38" s="135" t="s">
        <v>71</v>
      </c>
      <c r="N38" s="135" t="s">
        <v>70</v>
      </c>
      <c r="O38" s="135" t="s">
        <v>77</v>
      </c>
      <c r="P38" s="135" t="s">
        <v>71</v>
      </c>
      <c r="Q38" s="135" t="s">
        <v>71</v>
      </c>
      <c r="R38" s="135" t="s">
        <v>71</v>
      </c>
      <c r="S38" s="135" t="s">
        <v>71</v>
      </c>
      <c r="T38" s="135" t="s">
        <v>77</v>
      </c>
      <c r="U38" s="154" t="s">
        <v>71</v>
      </c>
      <c r="V38" s="39">
        <v>1999</v>
      </c>
      <c r="W38" s="49">
        <f t="shared" si="0"/>
        <v>17.494917551389204</v>
      </c>
      <c r="X38" s="49">
        <f t="shared" si="1"/>
        <v>22.374068217754687</v>
      </c>
      <c r="Y38" s="49">
        <f t="shared" si="2"/>
        <v>5.8956403885249609</v>
      </c>
      <c r="Z38" s="49">
        <f t="shared" si="7"/>
        <v>22.633837813417664</v>
      </c>
      <c r="AA38" s="49">
        <f t="shared" si="3"/>
        <v>17.845041789021913</v>
      </c>
      <c r="AB38" s="49">
        <f t="shared" si="4"/>
        <v>3.3544160831262708</v>
      </c>
      <c r="AC38" s="49" t="e">
        <f t="shared" si="5"/>
        <v>#VALUE!</v>
      </c>
      <c r="AD38" s="39"/>
      <c r="AE38" s="39"/>
    </row>
    <row r="39" spans="1:31" x14ac:dyDescent="0.25">
      <c r="A39" s="155">
        <v>2000</v>
      </c>
      <c r="B39" s="42">
        <f t="shared" si="6"/>
        <v>9377</v>
      </c>
      <c r="C39" s="156">
        <v>1645</v>
      </c>
      <c r="D39" s="156">
        <v>2158</v>
      </c>
      <c r="E39" s="156">
        <v>517</v>
      </c>
      <c r="F39" s="156">
        <v>2134</v>
      </c>
      <c r="G39" s="156">
        <v>1598</v>
      </c>
      <c r="H39" s="156">
        <v>318</v>
      </c>
      <c r="I39" s="157">
        <v>1007</v>
      </c>
      <c r="J39" s="157" t="s">
        <v>113</v>
      </c>
      <c r="K39" s="46" t="s">
        <v>71</v>
      </c>
      <c r="L39" s="47" t="s">
        <v>71</v>
      </c>
      <c r="M39" s="47" t="s">
        <v>70</v>
      </c>
      <c r="N39" s="47" t="s">
        <v>71</v>
      </c>
      <c r="O39" s="47" t="s">
        <v>70</v>
      </c>
      <c r="P39" s="47" t="s">
        <v>71</v>
      </c>
      <c r="Q39" s="47" t="s">
        <v>71</v>
      </c>
      <c r="R39" s="47" t="s">
        <v>71</v>
      </c>
      <c r="S39" s="47" t="s">
        <v>71</v>
      </c>
      <c r="T39" s="47" t="s">
        <v>71</v>
      </c>
      <c r="U39" s="48" t="s">
        <v>71</v>
      </c>
      <c r="V39" s="39">
        <v>2000</v>
      </c>
      <c r="W39" s="49">
        <f t="shared" si="0"/>
        <v>17.542924176175749</v>
      </c>
      <c r="X39" s="49">
        <f t="shared" si="1"/>
        <v>23.013757065159432</v>
      </c>
      <c r="Y39" s="49">
        <f t="shared" si="2"/>
        <v>5.5134904553695216</v>
      </c>
      <c r="Z39" s="49">
        <f t="shared" si="7"/>
        <v>22.757811666844407</v>
      </c>
      <c r="AA39" s="49">
        <f t="shared" si="3"/>
        <v>17.041697771142157</v>
      </c>
      <c r="AB39" s="49">
        <f t="shared" si="4"/>
        <v>3.3912765276740959</v>
      </c>
      <c r="AC39" s="49" t="e">
        <f t="shared" si="5"/>
        <v>#VALUE!</v>
      </c>
      <c r="AD39" s="39"/>
      <c r="AE39" s="39"/>
    </row>
    <row r="40" spans="1:31" x14ac:dyDescent="0.25">
      <c r="A40" s="54">
        <v>2001</v>
      </c>
      <c r="B40" s="21">
        <f t="shared" si="6"/>
        <v>9723</v>
      </c>
      <c r="C40" s="55">
        <v>1694</v>
      </c>
      <c r="D40" s="55">
        <v>2257</v>
      </c>
      <c r="E40" s="55">
        <v>521</v>
      </c>
      <c r="F40" s="55">
        <v>2251</v>
      </c>
      <c r="G40" s="55">
        <v>1619</v>
      </c>
      <c r="H40" s="55">
        <v>325</v>
      </c>
      <c r="I40" s="56">
        <v>1056</v>
      </c>
      <c r="J40" s="56" t="s">
        <v>113</v>
      </c>
      <c r="K40" s="51" t="s">
        <v>71</v>
      </c>
      <c r="L40" s="52" t="s">
        <v>70</v>
      </c>
      <c r="M40" s="52" t="s">
        <v>71</v>
      </c>
      <c r="N40" s="52" t="s">
        <v>71</v>
      </c>
      <c r="O40" s="52" t="s">
        <v>71</v>
      </c>
      <c r="P40" s="52" t="s">
        <v>71</v>
      </c>
      <c r="Q40" s="52" t="s">
        <v>71</v>
      </c>
      <c r="R40" s="52" t="s">
        <v>71</v>
      </c>
      <c r="S40" s="52" t="s">
        <v>76</v>
      </c>
      <c r="T40" s="52" t="s">
        <v>70</v>
      </c>
      <c r="U40" s="53" t="s">
        <v>76</v>
      </c>
      <c r="V40" s="39">
        <v>2001</v>
      </c>
      <c r="W40" s="49">
        <f t="shared" si="0"/>
        <v>17.422606191504681</v>
      </c>
      <c r="X40" s="49">
        <f t="shared" si="1"/>
        <v>23.213000102848916</v>
      </c>
      <c r="Y40" s="49">
        <f t="shared" si="2"/>
        <v>5.3584284685796568</v>
      </c>
      <c r="Z40" s="49">
        <f t="shared" si="7"/>
        <v>23.151290753882549</v>
      </c>
      <c r="AA40" s="49">
        <f t="shared" si="3"/>
        <v>16.651239329425074</v>
      </c>
      <c r="AB40" s="49">
        <f t="shared" si="4"/>
        <v>3.3425897356782883</v>
      </c>
      <c r="AC40" s="49" t="e">
        <f t="shared" si="5"/>
        <v>#VALUE!</v>
      </c>
      <c r="AD40" s="39"/>
      <c r="AE40" s="39"/>
    </row>
    <row r="41" spans="1:31" x14ac:dyDescent="0.25">
      <c r="A41" s="54">
        <v>2002</v>
      </c>
      <c r="B41" s="21">
        <f t="shared" si="6"/>
        <v>9659</v>
      </c>
      <c r="C41" s="55">
        <v>1661</v>
      </c>
      <c r="D41" s="55">
        <v>2287</v>
      </c>
      <c r="E41" s="55">
        <v>528</v>
      </c>
      <c r="F41" s="55">
        <v>2202</v>
      </c>
      <c r="G41" s="55">
        <v>1561</v>
      </c>
      <c r="H41" s="55">
        <v>330</v>
      </c>
      <c r="I41" s="56">
        <v>1090</v>
      </c>
      <c r="J41" s="56" t="s">
        <v>113</v>
      </c>
      <c r="K41" s="51" t="s">
        <v>72</v>
      </c>
      <c r="L41" s="52" t="s">
        <v>70</v>
      </c>
      <c r="M41" s="52" t="s">
        <v>71</v>
      </c>
      <c r="N41" s="52" t="s">
        <v>71</v>
      </c>
      <c r="O41" s="52" t="s">
        <v>71</v>
      </c>
      <c r="P41" s="52" t="s">
        <v>75</v>
      </c>
      <c r="Q41" s="52" t="s">
        <v>71</v>
      </c>
      <c r="R41" s="52" t="s">
        <v>70</v>
      </c>
      <c r="S41" s="52" t="s">
        <v>73</v>
      </c>
      <c r="T41" s="52" t="s">
        <v>71</v>
      </c>
      <c r="U41" s="53" t="s">
        <v>71</v>
      </c>
      <c r="V41" s="39">
        <v>2002</v>
      </c>
      <c r="W41" s="49">
        <f t="shared" si="0"/>
        <v>17.196397142561342</v>
      </c>
      <c r="X41" s="49">
        <f t="shared" si="1"/>
        <v>23.67739931669945</v>
      </c>
      <c r="Y41" s="49">
        <f t="shared" si="2"/>
        <v>5.4664043896883738</v>
      </c>
      <c r="Z41" s="49">
        <f t="shared" si="7"/>
        <v>22.797391034268557</v>
      </c>
      <c r="AA41" s="49">
        <f t="shared" si="3"/>
        <v>16.161093280877939</v>
      </c>
      <c r="AB41" s="49">
        <f t="shared" si="4"/>
        <v>3.4165027435552338</v>
      </c>
      <c r="AC41" s="49" t="e">
        <f t="shared" si="5"/>
        <v>#VALUE!</v>
      </c>
      <c r="AD41" s="39"/>
      <c r="AE41" s="39"/>
    </row>
    <row r="42" spans="1:31" x14ac:dyDescent="0.25">
      <c r="A42" s="54">
        <v>2003</v>
      </c>
      <c r="B42" s="21">
        <f t="shared" si="6"/>
        <v>9542</v>
      </c>
      <c r="C42" s="55">
        <v>1574</v>
      </c>
      <c r="D42" s="55">
        <v>2272</v>
      </c>
      <c r="E42" s="55">
        <v>536</v>
      </c>
      <c r="F42" s="55">
        <v>2182</v>
      </c>
      <c r="G42" s="55">
        <v>1502</v>
      </c>
      <c r="H42" s="55">
        <v>329</v>
      </c>
      <c r="I42" s="56">
        <v>1147</v>
      </c>
      <c r="J42" s="56" t="s">
        <v>113</v>
      </c>
      <c r="K42" s="51" t="s">
        <v>74</v>
      </c>
      <c r="L42" s="52" t="s">
        <v>74</v>
      </c>
      <c r="M42" s="52" t="s">
        <v>74</v>
      </c>
      <c r="N42" s="52" t="s">
        <v>74</v>
      </c>
      <c r="O42" s="52" t="s">
        <v>74</v>
      </c>
      <c r="P42" s="52" t="s">
        <v>74</v>
      </c>
      <c r="Q42" s="52" t="s">
        <v>74</v>
      </c>
      <c r="R42" s="52" t="s">
        <v>74</v>
      </c>
      <c r="S42" s="52" t="s">
        <v>74</v>
      </c>
      <c r="T42" s="52" t="s">
        <v>74</v>
      </c>
      <c r="U42" s="53" t="s">
        <v>74</v>
      </c>
      <c r="V42" s="39">
        <v>2003</v>
      </c>
      <c r="W42" s="49">
        <f t="shared" si="0"/>
        <v>16.495493607210229</v>
      </c>
      <c r="X42" s="49">
        <f t="shared" si="1"/>
        <v>23.810521903164954</v>
      </c>
      <c r="Y42" s="49">
        <f t="shared" si="2"/>
        <v>5.6172710123663805</v>
      </c>
      <c r="Z42" s="49">
        <f t="shared" si="7"/>
        <v>22.867323412282538</v>
      </c>
      <c r="AA42" s="49">
        <f t="shared" si="3"/>
        <v>15.740934814504296</v>
      </c>
      <c r="AB42" s="49">
        <f t="shared" si="4"/>
        <v>3.4479144833368265</v>
      </c>
      <c r="AC42" s="49" t="e">
        <f t="shared" si="5"/>
        <v>#VALUE!</v>
      </c>
      <c r="AD42" s="39"/>
      <c r="AE42" s="39"/>
    </row>
    <row r="43" spans="1:31" x14ac:dyDescent="0.25">
      <c r="A43" s="54">
        <v>2004</v>
      </c>
      <c r="B43" s="21">
        <f t="shared" si="6"/>
        <v>9653</v>
      </c>
      <c r="C43" s="55">
        <v>1554</v>
      </c>
      <c r="D43" s="55">
        <v>2294</v>
      </c>
      <c r="E43" s="55">
        <v>561</v>
      </c>
      <c r="F43" s="55">
        <v>2186</v>
      </c>
      <c r="G43" s="55">
        <v>1516</v>
      </c>
      <c r="H43" s="55">
        <v>330</v>
      </c>
      <c r="I43" s="56">
        <v>1212</v>
      </c>
      <c r="J43" s="56" t="s">
        <v>113</v>
      </c>
      <c r="K43" s="51" t="s">
        <v>74</v>
      </c>
      <c r="L43" s="52" t="s">
        <v>74</v>
      </c>
      <c r="M43" s="52" t="s">
        <v>74</v>
      </c>
      <c r="N43" s="52" t="s">
        <v>74</v>
      </c>
      <c r="O43" s="52" t="s">
        <v>74</v>
      </c>
      <c r="P43" s="52" t="s">
        <v>74</v>
      </c>
      <c r="Q43" s="52" t="s">
        <v>74</v>
      </c>
      <c r="R43" s="52" t="s">
        <v>74</v>
      </c>
      <c r="S43" s="52" t="s">
        <v>74</v>
      </c>
      <c r="T43" s="52" t="s">
        <v>74</v>
      </c>
      <c r="U43" s="53" t="s">
        <v>74</v>
      </c>
      <c r="V43" s="39">
        <v>2004</v>
      </c>
      <c r="W43" s="49">
        <f t="shared" si="0"/>
        <v>16.098622189992749</v>
      </c>
      <c r="X43" s="49">
        <f t="shared" si="1"/>
        <v>23.764632756655963</v>
      </c>
      <c r="Y43" s="49">
        <f t="shared" si="2"/>
        <v>5.8116647674298143</v>
      </c>
      <c r="Z43" s="49">
        <f t="shared" si="7"/>
        <v>22.645809592872681</v>
      </c>
      <c r="AA43" s="49">
        <f t="shared" si="3"/>
        <v>15.704962187920854</v>
      </c>
      <c r="AB43" s="49">
        <f t="shared" si="4"/>
        <v>3.4186263337822438</v>
      </c>
      <c r="AC43" s="49" t="e">
        <f t="shared" si="5"/>
        <v>#VALUE!</v>
      </c>
      <c r="AD43" s="39"/>
      <c r="AE43" s="39"/>
    </row>
    <row r="44" spans="1:31" x14ac:dyDescent="0.25">
      <c r="A44" s="54">
        <v>2005</v>
      </c>
      <c r="B44" s="21">
        <f t="shared" si="6"/>
        <v>10189</v>
      </c>
      <c r="C44" s="55">
        <v>1577</v>
      </c>
      <c r="D44" s="55">
        <v>2443</v>
      </c>
      <c r="E44" s="55">
        <v>569</v>
      </c>
      <c r="F44" s="55">
        <v>2304</v>
      </c>
      <c r="G44" s="55">
        <v>1589</v>
      </c>
      <c r="H44" s="55">
        <v>349</v>
      </c>
      <c r="I44" s="56">
        <v>1358</v>
      </c>
      <c r="J44" s="56" t="s">
        <v>117</v>
      </c>
      <c r="K44" s="51" t="s">
        <v>74</v>
      </c>
      <c r="L44" s="52" t="s">
        <v>74</v>
      </c>
      <c r="M44" s="52" t="s">
        <v>74</v>
      </c>
      <c r="N44" s="52" t="s">
        <v>74</v>
      </c>
      <c r="O44" s="52" t="s">
        <v>74</v>
      </c>
      <c r="P44" s="52" t="s">
        <v>74</v>
      </c>
      <c r="Q44" s="52" t="s">
        <v>74</v>
      </c>
      <c r="R44" s="52" t="s">
        <v>74</v>
      </c>
      <c r="S44" s="52" t="s">
        <v>74</v>
      </c>
      <c r="T44" s="52" t="s">
        <v>74</v>
      </c>
      <c r="U44" s="53" t="s">
        <v>74</v>
      </c>
      <c r="V44" s="39">
        <v>2005</v>
      </c>
      <c r="W44" s="49">
        <f t="shared" si="0"/>
        <v>15.477475709098046</v>
      </c>
      <c r="X44" s="49">
        <f t="shared" si="1"/>
        <v>23.97683776621847</v>
      </c>
      <c r="Y44" s="49">
        <f t="shared" si="2"/>
        <v>5.5844538227500244</v>
      </c>
      <c r="Z44" s="49">
        <f t="shared" si="7"/>
        <v>22.612621454509764</v>
      </c>
      <c r="AA44" s="49">
        <f t="shared" si="3"/>
        <v>15.595249779173621</v>
      </c>
      <c r="AB44" s="49">
        <f t="shared" si="4"/>
        <v>3.4252625380312103</v>
      </c>
      <c r="AC44" s="49" t="e">
        <f t="shared" si="5"/>
        <v>#VALUE!</v>
      </c>
      <c r="AD44" s="39"/>
      <c r="AE44" s="39"/>
    </row>
    <row r="45" spans="1:31" x14ac:dyDescent="0.25">
      <c r="A45" s="54">
        <v>2006</v>
      </c>
      <c r="B45" s="21">
        <f t="shared" si="6"/>
        <v>10890</v>
      </c>
      <c r="C45" s="55">
        <v>1633</v>
      </c>
      <c r="D45" s="55">
        <v>2596</v>
      </c>
      <c r="E45" s="55">
        <v>593</v>
      </c>
      <c r="F45" s="55">
        <v>2540</v>
      </c>
      <c r="G45" s="55">
        <v>1694</v>
      </c>
      <c r="H45" s="55">
        <v>390</v>
      </c>
      <c r="I45" s="56">
        <v>1444</v>
      </c>
      <c r="J45" s="56" t="s">
        <v>113</v>
      </c>
      <c r="K45" s="51" t="s">
        <v>74</v>
      </c>
      <c r="L45" s="52" t="s">
        <v>74</v>
      </c>
      <c r="M45" s="52" t="s">
        <v>74</v>
      </c>
      <c r="N45" s="52" t="s">
        <v>74</v>
      </c>
      <c r="O45" s="52" t="s">
        <v>74</v>
      </c>
      <c r="P45" s="52" t="s">
        <v>74</v>
      </c>
      <c r="Q45" s="52" t="s">
        <v>74</v>
      </c>
      <c r="R45" s="52" t="s">
        <v>74</v>
      </c>
      <c r="S45" s="52" t="s">
        <v>74</v>
      </c>
      <c r="T45" s="52" t="s">
        <v>74</v>
      </c>
      <c r="U45" s="53" t="s">
        <v>74</v>
      </c>
      <c r="V45" s="39">
        <v>2006</v>
      </c>
      <c r="W45" s="49">
        <f t="shared" si="0"/>
        <v>14.995408631772268</v>
      </c>
      <c r="X45" s="49">
        <f t="shared" si="1"/>
        <v>23.838383838383841</v>
      </c>
      <c r="Y45" s="49">
        <f t="shared" si="2"/>
        <v>5.4453627180899913</v>
      </c>
      <c r="Z45" s="49">
        <f t="shared" si="7"/>
        <v>23.324150596877868</v>
      </c>
      <c r="AA45" s="49">
        <f t="shared" si="3"/>
        <v>15.555555555555555</v>
      </c>
      <c r="AB45" s="49">
        <f t="shared" si="4"/>
        <v>3.5812672176308542</v>
      </c>
      <c r="AC45" s="49" t="e">
        <f t="shared" si="5"/>
        <v>#VALUE!</v>
      </c>
      <c r="AD45" s="39"/>
      <c r="AE45" s="39"/>
    </row>
    <row r="46" spans="1:31" x14ac:dyDescent="0.25">
      <c r="A46" s="54">
        <v>2007</v>
      </c>
      <c r="B46" s="21">
        <f t="shared" si="6"/>
        <v>10847</v>
      </c>
      <c r="C46" s="55">
        <v>1603</v>
      </c>
      <c r="D46" s="55">
        <v>2634</v>
      </c>
      <c r="E46" s="55">
        <v>597</v>
      </c>
      <c r="F46" s="55">
        <v>2465</v>
      </c>
      <c r="G46" s="55">
        <v>1662</v>
      </c>
      <c r="H46" s="55">
        <v>420</v>
      </c>
      <c r="I46" s="56">
        <v>1466</v>
      </c>
      <c r="J46" s="56" t="s">
        <v>116</v>
      </c>
      <c r="K46" s="51" t="s">
        <v>70</v>
      </c>
      <c r="L46" s="52" t="s">
        <v>70</v>
      </c>
      <c r="M46" s="52" t="s">
        <v>70</v>
      </c>
      <c r="N46" s="52" t="s">
        <v>70</v>
      </c>
      <c r="O46" s="52" t="s">
        <v>70</v>
      </c>
      <c r="P46" s="52" t="s">
        <v>70</v>
      </c>
      <c r="Q46" s="52" t="s">
        <v>70</v>
      </c>
      <c r="R46" s="52" t="s">
        <v>70</v>
      </c>
      <c r="S46" s="52" t="s">
        <v>70</v>
      </c>
      <c r="T46" s="52" t="s">
        <v>70</v>
      </c>
      <c r="U46" s="53" t="s">
        <v>70</v>
      </c>
      <c r="V46" s="39">
        <v>2007</v>
      </c>
      <c r="W46" s="49">
        <f t="shared" si="0"/>
        <v>14.77827970867521</v>
      </c>
      <c r="X46" s="49">
        <f t="shared" si="1"/>
        <v>24.283211948004059</v>
      </c>
      <c r="Y46" s="49">
        <f t="shared" si="2"/>
        <v>5.503825942656956</v>
      </c>
      <c r="Z46" s="49">
        <f t="shared" si="7"/>
        <v>22.725177468424448</v>
      </c>
      <c r="AA46" s="49">
        <f t="shared" si="3"/>
        <v>15.322208905688209</v>
      </c>
      <c r="AB46" s="49">
        <f t="shared" si="4"/>
        <v>3.8720383516179591</v>
      </c>
      <c r="AC46" s="49" t="e">
        <f t="shared" si="5"/>
        <v>#VALUE!</v>
      </c>
      <c r="AD46" s="39"/>
      <c r="AE46" s="39"/>
    </row>
    <row r="47" spans="1:31" x14ac:dyDescent="0.25">
      <c r="A47" s="54">
        <v>2008</v>
      </c>
      <c r="B47" s="21">
        <f t="shared" si="6"/>
        <v>10633</v>
      </c>
      <c r="C47" s="55">
        <v>1553</v>
      </c>
      <c r="D47" s="55">
        <v>2554</v>
      </c>
      <c r="E47" s="55">
        <v>595</v>
      </c>
      <c r="F47" s="55">
        <v>2347</v>
      </c>
      <c r="G47" s="55">
        <v>1671</v>
      </c>
      <c r="H47" s="55">
        <v>433</v>
      </c>
      <c r="I47" s="56">
        <v>1480</v>
      </c>
      <c r="J47" s="56" t="s">
        <v>117</v>
      </c>
      <c r="K47" s="51" t="s">
        <v>70</v>
      </c>
      <c r="L47" s="52" t="s">
        <v>71</v>
      </c>
      <c r="M47" s="52" t="s">
        <v>71</v>
      </c>
      <c r="N47" s="52" t="s">
        <v>71</v>
      </c>
      <c r="O47" s="52" t="s">
        <v>71</v>
      </c>
      <c r="P47" s="52" t="s">
        <v>71</v>
      </c>
      <c r="Q47" s="52" t="s">
        <v>71</v>
      </c>
      <c r="R47" s="52" t="s">
        <v>71</v>
      </c>
      <c r="S47" s="52" t="s">
        <v>71</v>
      </c>
      <c r="T47" s="52" t="s">
        <v>71</v>
      </c>
      <c r="U47" s="53" t="s">
        <v>70</v>
      </c>
      <c r="V47" s="39">
        <v>2008</v>
      </c>
      <c r="W47" s="49">
        <f t="shared" si="0"/>
        <v>14.605473525815857</v>
      </c>
      <c r="X47" s="49">
        <f t="shared" si="1"/>
        <v>24.019561741747388</v>
      </c>
      <c r="Y47" s="49">
        <f t="shared" si="2"/>
        <v>5.5957867017774854</v>
      </c>
      <c r="Z47" s="49">
        <f t="shared" si="7"/>
        <v>22.072792250540768</v>
      </c>
      <c r="AA47" s="49">
        <f t="shared" si="3"/>
        <v>15.715226182638956</v>
      </c>
      <c r="AB47" s="49">
        <f t="shared" si="4"/>
        <v>4.072227969528825</v>
      </c>
      <c r="AC47" s="49" t="e">
        <f t="shared" si="5"/>
        <v>#VALUE!</v>
      </c>
      <c r="AD47" s="39"/>
      <c r="AE47" s="39"/>
    </row>
    <row r="48" spans="1:31" ht="14.25" thickBot="1" x14ac:dyDescent="0.3">
      <c r="A48" s="150">
        <v>2009</v>
      </c>
      <c r="B48" s="144">
        <f t="shared" si="6"/>
        <v>10745</v>
      </c>
      <c r="C48" s="158">
        <v>1581</v>
      </c>
      <c r="D48" s="158">
        <v>2574</v>
      </c>
      <c r="E48" s="158">
        <v>630</v>
      </c>
      <c r="F48" s="158">
        <v>2315</v>
      </c>
      <c r="G48" s="158">
        <v>1706</v>
      </c>
      <c r="H48" s="158">
        <v>458</v>
      </c>
      <c r="I48" s="159">
        <v>1481</v>
      </c>
      <c r="J48" s="159" t="s">
        <v>113</v>
      </c>
      <c r="K48" s="153" t="s">
        <v>71</v>
      </c>
      <c r="L48" s="135" t="s">
        <v>71</v>
      </c>
      <c r="M48" s="135" t="s">
        <v>70</v>
      </c>
      <c r="N48" s="135" t="s">
        <v>71</v>
      </c>
      <c r="O48" s="135" t="s">
        <v>71</v>
      </c>
      <c r="P48" s="135" t="s">
        <v>71</v>
      </c>
      <c r="Q48" s="135" t="s">
        <v>71</v>
      </c>
      <c r="R48" s="135" t="s">
        <v>71</v>
      </c>
      <c r="S48" s="135" t="s">
        <v>71</v>
      </c>
      <c r="T48" s="135" t="s">
        <v>70</v>
      </c>
      <c r="U48" s="154" t="s">
        <v>71</v>
      </c>
      <c r="V48" s="39">
        <v>2009</v>
      </c>
      <c r="W48" s="49">
        <f t="shared" si="0"/>
        <v>14.713820381572825</v>
      </c>
      <c r="X48" s="49">
        <f t="shared" si="1"/>
        <v>23.955328059562586</v>
      </c>
      <c r="Y48" s="49">
        <f t="shared" si="2"/>
        <v>5.8631921824104234</v>
      </c>
      <c r="Z48" s="49">
        <f t="shared" si="7"/>
        <v>21.544904606793857</v>
      </c>
      <c r="AA48" s="49">
        <f t="shared" si="3"/>
        <v>15.877152163797115</v>
      </c>
      <c r="AB48" s="49">
        <f t="shared" si="4"/>
        <v>4.2624476500697996</v>
      </c>
      <c r="AC48" s="49" t="e">
        <f t="shared" si="5"/>
        <v>#VALUE!</v>
      </c>
      <c r="AD48" s="39"/>
      <c r="AE48" s="39"/>
    </row>
    <row r="49" spans="1:31" x14ac:dyDescent="0.25">
      <c r="A49" s="155">
        <v>2010</v>
      </c>
      <c r="B49" s="42">
        <f t="shared" si="6"/>
        <v>10865</v>
      </c>
      <c r="C49" s="156">
        <v>1573</v>
      </c>
      <c r="D49" s="156">
        <v>2509</v>
      </c>
      <c r="E49" s="156">
        <v>637</v>
      </c>
      <c r="F49" s="156">
        <v>2404</v>
      </c>
      <c r="G49" s="156">
        <v>1707</v>
      </c>
      <c r="H49" s="156">
        <v>520</v>
      </c>
      <c r="I49" s="157">
        <v>1515</v>
      </c>
      <c r="J49" s="157" t="s">
        <v>121</v>
      </c>
      <c r="K49" s="46" t="s">
        <v>71</v>
      </c>
      <c r="L49" s="47" t="s">
        <v>73</v>
      </c>
      <c r="M49" s="47" t="s">
        <v>71</v>
      </c>
      <c r="N49" s="47" t="s">
        <v>71</v>
      </c>
      <c r="O49" s="47" t="s">
        <v>70</v>
      </c>
      <c r="P49" s="47" t="s">
        <v>73</v>
      </c>
      <c r="Q49" s="47" t="s">
        <v>71</v>
      </c>
      <c r="R49" s="47" t="s">
        <v>71</v>
      </c>
      <c r="S49" s="47" t="s">
        <v>70</v>
      </c>
      <c r="T49" s="47" t="s">
        <v>70</v>
      </c>
      <c r="U49" s="48" t="s">
        <v>71</v>
      </c>
      <c r="V49" s="39">
        <v>2010</v>
      </c>
      <c r="W49" s="49">
        <f t="shared" si="0"/>
        <v>14.477680625862863</v>
      </c>
      <c r="X49" s="49">
        <f t="shared" si="1"/>
        <v>23.092498849516797</v>
      </c>
      <c r="Y49" s="49">
        <f t="shared" si="2"/>
        <v>5.8628624022089282</v>
      </c>
      <c r="Z49" s="49">
        <f t="shared" si="7"/>
        <v>22.126092959042797</v>
      </c>
      <c r="AA49" s="49">
        <f t="shared" si="3"/>
        <v>15.710998619420158</v>
      </c>
      <c r="AB49" s="49">
        <f t="shared" si="4"/>
        <v>4.7860101242521855</v>
      </c>
      <c r="AC49" s="49" t="e">
        <f t="shared" si="5"/>
        <v>#VALUE!</v>
      </c>
      <c r="AD49" s="39"/>
      <c r="AE49" s="39"/>
    </row>
    <row r="50" spans="1:31" x14ac:dyDescent="0.25">
      <c r="A50" s="54">
        <v>2011</v>
      </c>
      <c r="B50" s="21">
        <f t="shared" si="6"/>
        <v>10925</v>
      </c>
      <c r="C50" s="55">
        <v>1591</v>
      </c>
      <c r="D50" s="55">
        <v>2479</v>
      </c>
      <c r="E50" s="55">
        <v>653</v>
      </c>
      <c r="F50" s="55">
        <v>2410</v>
      </c>
      <c r="G50" s="55">
        <v>1718</v>
      </c>
      <c r="H50" s="55">
        <v>561</v>
      </c>
      <c r="I50" s="56">
        <v>1513</v>
      </c>
      <c r="J50" s="56" t="s">
        <v>117</v>
      </c>
      <c r="K50" s="51" t="s">
        <v>71</v>
      </c>
      <c r="L50" s="52" t="s">
        <v>70</v>
      </c>
      <c r="M50" s="52" t="s">
        <v>70</v>
      </c>
      <c r="N50" s="52" t="s">
        <v>71</v>
      </c>
      <c r="O50" s="52" t="s">
        <v>70</v>
      </c>
      <c r="P50" s="52" t="s">
        <v>72</v>
      </c>
      <c r="Q50" s="52" t="s">
        <v>71</v>
      </c>
      <c r="R50" s="52" t="s">
        <v>71</v>
      </c>
      <c r="S50" s="52" t="s">
        <v>71</v>
      </c>
      <c r="T50" s="52" t="s">
        <v>70</v>
      </c>
      <c r="U50" s="53" t="s">
        <v>70</v>
      </c>
      <c r="V50" s="39">
        <v>2011</v>
      </c>
      <c r="W50" s="49">
        <f t="shared" si="0"/>
        <v>14.562929061784896</v>
      </c>
      <c r="X50" s="49">
        <f t="shared" si="1"/>
        <v>22.691075514874143</v>
      </c>
      <c r="Y50" s="49">
        <f t="shared" si="2"/>
        <v>5.9771167048054918</v>
      </c>
      <c r="Z50" s="49">
        <f t="shared" si="7"/>
        <v>22.059496567505722</v>
      </c>
      <c r="AA50" s="49">
        <f t="shared" si="3"/>
        <v>15.725400457665902</v>
      </c>
      <c r="AB50" s="49">
        <f t="shared" si="4"/>
        <v>5.1350114416475972</v>
      </c>
      <c r="AC50" s="49" t="e">
        <f t="shared" si="5"/>
        <v>#VALUE!</v>
      </c>
      <c r="AD50" s="39"/>
      <c r="AE50" s="39"/>
    </row>
    <row r="51" spans="1:31" x14ac:dyDescent="0.25">
      <c r="A51" s="54">
        <v>2012</v>
      </c>
      <c r="B51" s="21">
        <f t="shared" si="6"/>
        <v>11124</v>
      </c>
      <c r="C51" s="55">
        <v>1574</v>
      </c>
      <c r="D51" s="55">
        <v>2534</v>
      </c>
      <c r="E51" s="55">
        <v>657</v>
      </c>
      <c r="F51" s="55">
        <v>2486</v>
      </c>
      <c r="G51" s="55">
        <v>1692</v>
      </c>
      <c r="H51" s="55">
        <v>603</v>
      </c>
      <c r="I51" s="56">
        <v>1578</v>
      </c>
      <c r="J51" s="56" t="s">
        <v>113</v>
      </c>
      <c r="K51" s="51" t="s">
        <v>69</v>
      </c>
      <c r="L51" s="52" t="s">
        <v>69</v>
      </c>
      <c r="M51" s="52" t="s">
        <v>69</v>
      </c>
      <c r="N51" s="52" t="s">
        <v>69</v>
      </c>
      <c r="O51" s="52" t="s">
        <v>69</v>
      </c>
      <c r="P51" s="52" t="s">
        <v>69</v>
      </c>
      <c r="Q51" s="52" t="s">
        <v>69</v>
      </c>
      <c r="R51" s="52" t="s">
        <v>69</v>
      </c>
      <c r="S51" s="52" t="s">
        <v>69</v>
      </c>
      <c r="T51" s="52" t="s">
        <v>69</v>
      </c>
      <c r="U51" s="53" t="s">
        <v>69</v>
      </c>
      <c r="V51" s="39">
        <v>2012</v>
      </c>
      <c r="W51" s="49">
        <f t="shared" si="0"/>
        <v>14.149586479683569</v>
      </c>
      <c r="X51" s="49">
        <f t="shared" si="1"/>
        <v>22.779575692197053</v>
      </c>
      <c r="Y51" s="49">
        <f t="shared" si="2"/>
        <v>5.9061488673139158</v>
      </c>
      <c r="Z51" s="49">
        <f t="shared" si="7"/>
        <v>22.348076231571376</v>
      </c>
      <c r="AA51" s="49">
        <f t="shared" si="3"/>
        <v>15.210355987055015</v>
      </c>
      <c r="AB51" s="49">
        <f t="shared" si="4"/>
        <v>5.4207119741100325</v>
      </c>
      <c r="AC51" s="49" t="e">
        <f t="shared" si="5"/>
        <v>#VALUE!</v>
      </c>
      <c r="AD51" s="39"/>
      <c r="AE51" s="39"/>
    </row>
    <row r="52" spans="1:31" x14ac:dyDescent="0.25">
      <c r="A52" s="54">
        <v>2013</v>
      </c>
      <c r="B52" s="21">
        <f t="shared" si="6"/>
        <v>11126</v>
      </c>
      <c r="C52" s="55">
        <v>1548</v>
      </c>
      <c r="D52" s="55">
        <v>2543</v>
      </c>
      <c r="E52" s="55">
        <v>643</v>
      </c>
      <c r="F52" s="55">
        <v>2475</v>
      </c>
      <c r="G52" s="55">
        <v>1671</v>
      </c>
      <c r="H52" s="55">
        <v>624</v>
      </c>
      <c r="I52" s="56">
        <v>1622</v>
      </c>
      <c r="J52" s="56" t="s">
        <v>116</v>
      </c>
      <c r="K52" s="51" t="s">
        <v>69</v>
      </c>
      <c r="L52" s="52" t="s">
        <v>69</v>
      </c>
      <c r="M52" s="52" t="s">
        <v>69</v>
      </c>
      <c r="N52" s="52" t="s">
        <v>69</v>
      </c>
      <c r="O52" s="52" t="s">
        <v>69</v>
      </c>
      <c r="P52" s="52" t="s">
        <v>69</v>
      </c>
      <c r="Q52" s="52" t="s">
        <v>69</v>
      </c>
      <c r="R52" s="52" t="s">
        <v>69</v>
      </c>
      <c r="S52" s="52" t="s">
        <v>69</v>
      </c>
      <c r="T52" s="52" t="s">
        <v>69</v>
      </c>
      <c r="U52" s="53" t="s">
        <v>69</v>
      </c>
      <c r="V52" s="39">
        <v>2013</v>
      </c>
      <c r="W52" s="49">
        <f t="shared" si="0"/>
        <v>13.913356102822219</v>
      </c>
      <c r="X52" s="49">
        <f t="shared" si="1"/>
        <v>22.856372460902392</v>
      </c>
      <c r="Y52" s="49">
        <f t="shared" si="2"/>
        <v>5.77925579723171</v>
      </c>
      <c r="Z52" s="49">
        <f t="shared" si="7"/>
        <v>22.245191443465757</v>
      </c>
      <c r="AA52" s="49">
        <f t="shared" si="3"/>
        <v>15.018874707891424</v>
      </c>
      <c r="AB52" s="49">
        <f t="shared" si="4"/>
        <v>5.6084846305950027</v>
      </c>
      <c r="AC52" s="49" t="e">
        <f t="shared" si="5"/>
        <v>#VALUE!</v>
      </c>
      <c r="AD52" s="39"/>
      <c r="AE52" s="39"/>
    </row>
    <row r="53" spans="1:31" x14ac:dyDescent="0.3">
      <c r="A53" s="54">
        <v>2014</v>
      </c>
      <c r="B53" s="57">
        <f t="shared" si="6"/>
        <v>11018</v>
      </c>
      <c r="C53" s="58">
        <v>1556</v>
      </c>
      <c r="D53" s="58">
        <v>2527</v>
      </c>
      <c r="E53" s="58">
        <v>639</v>
      </c>
      <c r="F53" s="58">
        <v>2433</v>
      </c>
      <c r="G53" s="58">
        <v>1620</v>
      </c>
      <c r="H53" s="58">
        <v>638</v>
      </c>
      <c r="I53" s="59">
        <v>1605</v>
      </c>
      <c r="J53" s="59" t="s">
        <v>117</v>
      </c>
      <c r="K53" s="60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2">
        <v>0</v>
      </c>
      <c r="V53" s="39">
        <v>2014</v>
      </c>
      <c r="W53" s="49">
        <f t="shared" si="0"/>
        <v>14.122345253222001</v>
      </c>
      <c r="X53" s="49">
        <f t="shared" si="1"/>
        <v>22.935196950444727</v>
      </c>
      <c r="Y53" s="49">
        <f t="shared" si="2"/>
        <v>5.79960065347613</v>
      </c>
      <c r="Z53" s="49">
        <f t="shared" si="7"/>
        <v>22.08204755854057</v>
      </c>
      <c r="AA53" s="49">
        <f t="shared" si="3"/>
        <v>14.703212924305681</v>
      </c>
      <c r="AB53" s="49">
        <f t="shared" si="4"/>
        <v>5.7905245961154472</v>
      </c>
      <c r="AC53" s="49" t="e">
        <f t="shared" si="5"/>
        <v>#VALUE!</v>
      </c>
      <c r="AD53" s="39"/>
      <c r="AE53" s="39"/>
    </row>
    <row r="54" spans="1:31" x14ac:dyDescent="0.3">
      <c r="A54" s="54">
        <v>2015</v>
      </c>
      <c r="B54" s="57">
        <f t="shared" si="6"/>
        <v>11169</v>
      </c>
      <c r="C54" s="63">
        <v>1580</v>
      </c>
      <c r="D54" s="63">
        <v>2547</v>
      </c>
      <c r="E54" s="63">
        <v>644</v>
      </c>
      <c r="F54" s="63">
        <v>2498</v>
      </c>
      <c r="G54" s="63">
        <v>1643</v>
      </c>
      <c r="H54" s="63">
        <v>647</v>
      </c>
      <c r="I54" s="64">
        <v>1610</v>
      </c>
      <c r="J54" s="64" t="s">
        <v>113</v>
      </c>
      <c r="K54" s="65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7">
        <v>0</v>
      </c>
      <c r="V54" s="39">
        <v>2015</v>
      </c>
      <c r="W54" s="49">
        <f>C56/$B56*100</f>
        <v>14.14855987872663</v>
      </c>
      <c r="X54" s="49">
        <f>D56/$B56*100</f>
        <v>23.033518612093651</v>
      </c>
      <c r="Y54" s="49">
        <f>E56/$B56*100</f>
        <v>5.3899275728482392</v>
      </c>
      <c r="Z54" s="49">
        <f>F56/$B56*100</f>
        <v>23.033518612093651</v>
      </c>
      <c r="AA54" s="49">
        <f>G56/$B56*100</f>
        <v>14.232777497052385</v>
      </c>
      <c r="AB54" s="49">
        <f>H56/$B56*100</f>
        <v>5.6257369041603509</v>
      </c>
      <c r="AC54" s="49" t="e">
        <f t="shared" ref="AC54" si="8">J56/$B56*100</f>
        <v>#VALUE!</v>
      </c>
      <c r="AD54" s="39"/>
      <c r="AE54" s="39"/>
    </row>
    <row r="55" spans="1:31" x14ac:dyDescent="0.3">
      <c r="A55" s="68">
        <v>2016</v>
      </c>
      <c r="B55" s="57">
        <f t="shared" si="6"/>
        <v>11329</v>
      </c>
      <c r="C55" s="63">
        <v>1593</v>
      </c>
      <c r="D55" s="63">
        <v>2584</v>
      </c>
      <c r="E55" s="63">
        <v>654</v>
      </c>
      <c r="F55" s="63">
        <v>2536</v>
      </c>
      <c r="G55" s="63">
        <v>1661</v>
      </c>
      <c r="H55" s="63">
        <v>655</v>
      </c>
      <c r="I55" s="64">
        <v>1646</v>
      </c>
      <c r="J55" s="64" t="s">
        <v>116</v>
      </c>
      <c r="K55" s="65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7">
        <v>0</v>
      </c>
      <c r="V55" s="39"/>
      <c r="W55" s="49"/>
      <c r="X55" s="49"/>
      <c r="Y55" s="49"/>
      <c r="Z55" s="49"/>
      <c r="AA55" s="49"/>
      <c r="AB55" s="49"/>
      <c r="AC55" s="49"/>
      <c r="AD55" s="39"/>
      <c r="AE55" s="39"/>
    </row>
    <row r="56" spans="1:31" x14ac:dyDescent="0.3">
      <c r="A56" s="68">
        <v>2017</v>
      </c>
      <c r="B56" s="69">
        <f t="shared" si="6"/>
        <v>11874</v>
      </c>
      <c r="C56" s="63">
        <v>1680</v>
      </c>
      <c r="D56" s="63">
        <v>2735</v>
      </c>
      <c r="E56" s="63">
        <v>640</v>
      </c>
      <c r="F56" s="63">
        <v>2735</v>
      </c>
      <c r="G56" s="63">
        <v>1690</v>
      </c>
      <c r="H56" s="63">
        <v>668</v>
      </c>
      <c r="I56" s="64">
        <v>1726</v>
      </c>
      <c r="J56" s="64" t="s">
        <v>116</v>
      </c>
      <c r="K56" s="65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7">
        <v>0</v>
      </c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pans="1:31" x14ac:dyDescent="0.3">
      <c r="A57" s="68">
        <v>2018</v>
      </c>
      <c r="B57" s="57">
        <f t="shared" si="6"/>
        <v>11755</v>
      </c>
      <c r="C57" s="63">
        <v>1662</v>
      </c>
      <c r="D57" s="63">
        <v>2681</v>
      </c>
      <c r="E57" s="63">
        <v>634</v>
      </c>
      <c r="F57" s="63">
        <v>2789</v>
      </c>
      <c r="G57" s="63">
        <v>1667</v>
      </c>
      <c r="H57" s="63">
        <v>637</v>
      </c>
      <c r="I57" s="64">
        <v>1685</v>
      </c>
      <c r="J57" s="64" t="s">
        <v>116</v>
      </c>
      <c r="K57" s="65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7">
        <v>0</v>
      </c>
    </row>
    <row r="58" spans="1:31" ht="14.25" thickBot="1" x14ac:dyDescent="0.35">
      <c r="A58" s="68">
        <v>2019</v>
      </c>
      <c r="B58" s="69">
        <f t="shared" si="6"/>
        <v>11797</v>
      </c>
      <c r="C58" s="63">
        <v>1646</v>
      </c>
      <c r="D58" s="63">
        <v>2685</v>
      </c>
      <c r="E58" s="63">
        <v>636</v>
      </c>
      <c r="F58" s="63">
        <v>2856</v>
      </c>
      <c r="G58" s="63">
        <v>1641</v>
      </c>
      <c r="H58" s="63">
        <v>625</v>
      </c>
      <c r="I58" s="64">
        <v>1708</v>
      </c>
      <c r="J58" s="64" t="s">
        <v>113</v>
      </c>
      <c r="K58" s="65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7">
        <v>0</v>
      </c>
    </row>
    <row r="59" spans="1:31" x14ac:dyDescent="0.3">
      <c r="A59" s="168">
        <v>2020</v>
      </c>
      <c r="B59" s="182">
        <f t="shared" si="6"/>
        <v>11735</v>
      </c>
      <c r="C59" s="178">
        <v>1611</v>
      </c>
      <c r="D59" s="178">
        <v>2648</v>
      </c>
      <c r="E59" s="178">
        <v>635</v>
      </c>
      <c r="F59" s="178">
        <v>2868</v>
      </c>
      <c r="G59" s="178">
        <v>1646</v>
      </c>
      <c r="H59" s="178">
        <v>622</v>
      </c>
      <c r="I59" s="201">
        <v>1705</v>
      </c>
      <c r="J59" s="183" t="s">
        <v>113</v>
      </c>
      <c r="K59" s="179">
        <v>0</v>
      </c>
      <c r="L59" s="170">
        <v>0</v>
      </c>
      <c r="M59" s="170">
        <v>0</v>
      </c>
      <c r="N59" s="170">
        <v>0</v>
      </c>
      <c r="O59" s="170">
        <v>0</v>
      </c>
      <c r="P59" s="170">
        <v>0</v>
      </c>
      <c r="Q59" s="170">
        <v>0</v>
      </c>
      <c r="R59" s="170">
        <v>0</v>
      </c>
      <c r="S59" s="170">
        <v>0</v>
      </c>
      <c r="T59" s="170">
        <v>0</v>
      </c>
      <c r="U59" s="171">
        <v>0</v>
      </c>
    </row>
    <row r="60" spans="1:31" x14ac:dyDescent="0.3">
      <c r="A60" s="70">
        <v>2021</v>
      </c>
      <c r="B60" s="57">
        <f t="shared" si="6"/>
        <v>12028</v>
      </c>
      <c r="C60" s="58">
        <v>1628</v>
      </c>
      <c r="D60" s="58">
        <v>2708</v>
      </c>
      <c r="E60" s="58">
        <v>639</v>
      </c>
      <c r="F60" s="58">
        <v>3021</v>
      </c>
      <c r="G60" s="58">
        <v>1681</v>
      </c>
      <c r="H60" s="58">
        <v>635</v>
      </c>
      <c r="I60" s="59">
        <v>1716</v>
      </c>
      <c r="J60" s="184" t="s">
        <v>113</v>
      </c>
      <c r="K60" s="180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2">
        <v>0</v>
      </c>
    </row>
    <row r="61" spans="1:31" x14ac:dyDescent="0.3">
      <c r="A61" s="70">
        <v>2022</v>
      </c>
      <c r="B61" s="57">
        <f t="shared" ref="B61" si="9">SUM(C61:J61)</f>
        <v>12203</v>
      </c>
      <c r="C61" s="58">
        <v>1615</v>
      </c>
      <c r="D61" s="58">
        <v>2731</v>
      </c>
      <c r="E61" s="58">
        <v>641</v>
      </c>
      <c r="F61" s="58">
        <v>3116</v>
      </c>
      <c r="G61" s="58">
        <v>1712</v>
      </c>
      <c r="H61" s="58">
        <v>657</v>
      </c>
      <c r="I61" s="59">
        <v>1731</v>
      </c>
      <c r="J61" s="184" t="s">
        <v>118</v>
      </c>
      <c r="K61" s="180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2">
        <v>0</v>
      </c>
    </row>
    <row r="62" spans="1:31" x14ac:dyDescent="0.3">
      <c r="A62" s="70">
        <v>2023</v>
      </c>
      <c r="B62" s="57">
        <f t="shared" ref="B62" si="10">SUM(C62:J62)</f>
        <v>12345</v>
      </c>
      <c r="C62" s="58">
        <v>1614</v>
      </c>
      <c r="D62" s="58">
        <v>2761</v>
      </c>
      <c r="E62" s="58">
        <v>640</v>
      </c>
      <c r="F62" s="58">
        <v>3205</v>
      </c>
      <c r="G62" s="58">
        <v>1696</v>
      </c>
      <c r="H62" s="58">
        <v>692</v>
      </c>
      <c r="I62" s="59">
        <v>1737</v>
      </c>
      <c r="J62" s="184" t="s">
        <v>113</v>
      </c>
      <c r="K62" s="180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2">
        <v>0</v>
      </c>
    </row>
    <row r="63" spans="1:31" x14ac:dyDescent="0.3">
      <c r="A63" s="68">
        <v>2024</v>
      </c>
      <c r="B63" s="69">
        <v>12590</v>
      </c>
      <c r="C63" s="63">
        <v>1627</v>
      </c>
      <c r="D63" s="63">
        <v>2822</v>
      </c>
      <c r="E63" s="63">
        <v>631</v>
      </c>
      <c r="F63" s="63">
        <v>3335</v>
      </c>
      <c r="G63" s="63">
        <v>1704</v>
      </c>
      <c r="H63" s="63">
        <v>709</v>
      </c>
      <c r="I63" s="64">
        <v>1762</v>
      </c>
      <c r="J63" s="199" t="s">
        <v>117</v>
      </c>
      <c r="K63" s="200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7">
        <v>0</v>
      </c>
    </row>
    <row r="64" spans="1:31" ht="14.25" thickBot="1" x14ac:dyDescent="0.35">
      <c r="A64" s="124">
        <v>2025</v>
      </c>
      <c r="B64" s="160">
        <v>13095</v>
      </c>
      <c r="C64" s="161">
        <v>1623</v>
      </c>
      <c r="D64" s="161">
        <v>2894</v>
      </c>
      <c r="E64" s="161">
        <v>633</v>
      </c>
      <c r="F64" s="161">
        <v>3470</v>
      </c>
      <c r="G64" s="161">
        <v>1726</v>
      </c>
      <c r="H64" s="161">
        <v>719</v>
      </c>
      <c r="I64" s="202">
        <v>1809</v>
      </c>
      <c r="J64" s="185">
        <v>221</v>
      </c>
      <c r="K64" s="181">
        <v>0</v>
      </c>
      <c r="L64" s="138">
        <v>0</v>
      </c>
      <c r="M64" s="138">
        <v>0</v>
      </c>
      <c r="N64" s="138">
        <v>0</v>
      </c>
      <c r="O64" s="138">
        <v>0</v>
      </c>
      <c r="P64" s="138">
        <v>0</v>
      </c>
      <c r="Q64" s="138">
        <v>0</v>
      </c>
      <c r="R64" s="138">
        <v>0</v>
      </c>
      <c r="S64" s="138">
        <v>0</v>
      </c>
      <c r="T64" s="138">
        <v>0</v>
      </c>
      <c r="U64" s="133">
        <v>0</v>
      </c>
    </row>
    <row r="65" spans="1:21" x14ac:dyDescent="0.3">
      <c r="A65" s="162"/>
      <c r="B65" s="177"/>
      <c r="C65" s="176"/>
      <c r="D65" s="176"/>
      <c r="E65" s="176"/>
      <c r="F65" s="176"/>
      <c r="G65" s="176"/>
      <c r="H65" s="176"/>
      <c r="I65" s="176"/>
      <c r="J65" s="176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</row>
    <row r="66" spans="1:21" x14ac:dyDescent="0.3">
      <c r="A66" s="71" t="s">
        <v>68</v>
      </c>
      <c r="B66" s="72"/>
      <c r="C66" s="73"/>
      <c r="D66" s="73"/>
      <c r="E66" s="73"/>
      <c r="F66" s="73"/>
      <c r="G66" s="73"/>
    </row>
    <row r="67" spans="1:21" x14ac:dyDescent="0.3">
      <c r="A67" s="71" t="s">
        <v>67</v>
      </c>
    </row>
    <row r="68" spans="1:21" x14ac:dyDescent="0.3">
      <c r="A68" s="75" t="s">
        <v>108</v>
      </c>
    </row>
    <row r="69" spans="1:21" x14ac:dyDescent="0.3">
      <c r="A69" s="1" t="s">
        <v>122</v>
      </c>
    </row>
  </sheetData>
  <mergeCells count="2">
    <mergeCell ref="B2:J2"/>
    <mergeCell ref="K2:U2"/>
  </mergeCells>
  <phoneticPr fontId="3" type="noConversion"/>
  <pageMargins left="0.7" right="0.7" top="0.75" bottom="0.75" header="0.3" footer="0.3"/>
  <pageSetup paperSize="9" orientation="portrait" r:id="rId1"/>
  <ignoredErrors>
    <ignoredError sqref="B53:B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학과수_계열별(1965-)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2025-09-23T05:31:13Z</dcterms:modified>
</cp:coreProperties>
</file>