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2 초등학교\00 (더 자세한 파일 내려받기)\"/>
    </mc:Choice>
  </mc:AlternateContent>
  <bookViews>
    <workbookView xWindow="0" yWindow="0" windowWidth="28800" windowHeight="11760" activeTab="2"/>
  </bookViews>
  <sheets>
    <sheet name="교원1인당학생수(1965-)" sheetId="4" r:id="rId1"/>
    <sheet name="학급당학생수(1965-)" sheetId="2" r:id="rId2"/>
    <sheet name="학생 1인당 교지면적 및 건물면적(1965-)" sheetId="5" r:id="rId3"/>
  </sheets>
  <calcPr calcId="162913"/>
</workbook>
</file>

<file path=xl/calcChain.xml><?xml version="1.0" encoding="utf-8"?>
<calcChain xmlns="http://schemas.openxmlformats.org/spreadsheetml/2006/main">
  <c r="C64" i="2" l="1"/>
  <c r="G64" i="2" s="1"/>
  <c r="D64" i="2"/>
  <c r="E64" i="2"/>
  <c r="F64" i="2"/>
  <c r="C64" i="4"/>
  <c r="G64" i="4" s="1"/>
  <c r="D64" i="4"/>
  <c r="E64" i="4"/>
  <c r="F64" i="4"/>
  <c r="Y63" i="5" l="1"/>
  <c r="X63" i="5"/>
  <c r="W63" i="5"/>
  <c r="Q63" i="5"/>
  <c r="P63" i="5"/>
  <c r="O63" i="5"/>
  <c r="I63" i="5"/>
  <c r="H63" i="5"/>
  <c r="G63" i="5"/>
  <c r="Z62" i="5"/>
  <c r="F62" i="2"/>
  <c r="E62" i="2"/>
  <c r="D62" i="2"/>
  <c r="C62" i="2"/>
  <c r="G62" i="2" s="1"/>
  <c r="F62" i="4"/>
  <c r="E62" i="4"/>
  <c r="D62" i="4"/>
  <c r="C62" i="4"/>
  <c r="G62" i="4" s="1"/>
  <c r="Z63" i="5" l="1"/>
  <c r="C63" i="2"/>
  <c r="G63" i="2" s="1"/>
  <c r="D63" i="2"/>
  <c r="E63" i="2"/>
  <c r="F63" i="2"/>
  <c r="C63" i="4"/>
  <c r="G63" i="4" s="1"/>
  <c r="D63" i="4"/>
  <c r="E63" i="4"/>
  <c r="F63" i="4"/>
  <c r="V63" i="5" l="1"/>
  <c r="F63" i="5"/>
  <c r="N63" i="5"/>
  <c r="F61" i="2"/>
  <c r="E61" i="2"/>
  <c r="D61" i="2"/>
  <c r="C61" i="2"/>
  <c r="F60" i="2"/>
  <c r="E60" i="2"/>
  <c r="D60" i="2"/>
  <c r="C60" i="2"/>
  <c r="F59" i="2"/>
  <c r="E59" i="2"/>
  <c r="D59" i="2"/>
  <c r="C59" i="2"/>
  <c r="F58" i="2"/>
  <c r="E58" i="2"/>
  <c r="D58" i="2"/>
  <c r="C58" i="2"/>
  <c r="F57" i="2"/>
  <c r="E57" i="2"/>
  <c r="D57" i="2"/>
  <c r="C57" i="2"/>
  <c r="F56" i="2"/>
  <c r="E56" i="2"/>
  <c r="D56" i="2"/>
  <c r="C56" i="2"/>
  <c r="F55" i="2"/>
  <c r="E55" i="2"/>
  <c r="D55" i="2"/>
  <c r="C55" i="2"/>
  <c r="F54" i="2"/>
  <c r="E54" i="2"/>
  <c r="D54" i="2"/>
  <c r="C54" i="2"/>
  <c r="F53" i="2"/>
  <c r="E53" i="2"/>
  <c r="D53" i="2"/>
  <c r="C53" i="2"/>
  <c r="F52" i="2"/>
  <c r="E52" i="2"/>
  <c r="D52" i="2"/>
  <c r="C52" i="2"/>
  <c r="F51" i="2"/>
  <c r="E51" i="2"/>
  <c r="D51" i="2"/>
  <c r="C51" i="2"/>
  <c r="F50" i="2"/>
  <c r="E50" i="2"/>
  <c r="D50" i="2"/>
  <c r="C50" i="2"/>
  <c r="F49" i="2"/>
  <c r="E49" i="2"/>
  <c r="D49" i="2"/>
  <c r="C49" i="2"/>
  <c r="F48" i="2"/>
  <c r="E48" i="2"/>
  <c r="D48" i="2"/>
  <c r="C48" i="2"/>
  <c r="F47" i="2"/>
  <c r="E47" i="2"/>
  <c r="D47" i="2"/>
  <c r="C47" i="2"/>
  <c r="F46" i="2"/>
  <c r="E46" i="2"/>
  <c r="D46" i="2"/>
  <c r="C46" i="2"/>
  <c r="F45" i="2"/>
  <c r="E45" i="2"/>
  <c r="D45" i="2"/>
  <c r="C45" i="2"/>
  <c r="F44" i="2"/>
  <c r="E44" i="2"/>
  <c r="D44" i="2"/>
  <c r="C44" i="2"/>
  <c r="F43" i="2"/>
  <c r="E43" i="2"/>
  <c r="D43" i="2"/>
  <c r="C43" i="2"/>
  <c r="F42" i="2"/>
  <c r="E42" i="2"/>
  <c r="D42" i="2"/>
  <c r="C42" i="2"/>
  <c r="F41" i="2"/>
  <c r="E41" i="2"/>
  <c r="D41" i="2"/>
  <c r="C41" i="2"/>
  <c r="F40" i="2"/>
  <c r="E40" i="2"/>
  <c r="D40" i="2"/>
  <c r="C40" i="2"/>
  <c r="F39" i="2"/>
  <c r="E39" i="2"/>
  <c r="D39" i="2"/>
  <c r="C39" i="2"/>
  <c r="F38" i="2"/>
  <c r="E38" i="2"/>
  <c r="D38" i="2"/>
  <c r="C38" i="2"/>
  <c r="F37" i="2"/>
  <c r="E37" i="2"/>
  <c r="D37" i="2"/>
  <c r="C37" i="2"/>
  <c r="F36" i="2"/>
  <c r="E36" i="2"/>
  <c r="D36" i="2"/>
  <c r="C36" i="2"/>
  <c r="F35" i="2"/>
  <c r="E35" i="2"/>
  <c r="D35" i="2"/>
  <c r="C35" i="2"/>
  <c r="F34" i="2"/>
  <c r="E34" i="2"/>
  <c r="D34" i="2"/>
  <c r="C34" i="2"/>
  <c r="F33" i="2"/>
  <c r="E33" i="2"/>
  <c r="D33" i="2"/>
  <c r="C33" i="2"/>
  <c r="F32" i="2"/>
  <c r="E32" i="2"/>
  <c r="D32" i="2"/>
  <c r="C32" i="2"/>
  <c r="F31" i="2"/>
  <c r="E31" i="2"/>
  <c r="D31" i="2"/>
  <c r="C31" i="2"/>
  <c r="F30" i="2"/>
  <c r="E30" i="2"/>
  <c r="D30" i="2"/>
  <c r="C30" i="2"/>
  <c r="F29" i="2"/>
  <c r="E29" i="2"/>
  <c r="D29" i="2"/>
  <c r="C29" i="2"/>
  <c r="F28" i="2"/>
  <c r="E28" i="2"/>
  <c r="D28" i="2"/>
  <c r="C28" i="2"/>
  <c r="F27" i="2"/>
  <c r="E27" i="2"/>
  <c r="D27" i="2"/>
  <c r="C27" i="2"/>
  <c r="F26" i="2"/>
  <c r="E26" i="2"/>
  <c r="D26" i="2"/>
  <c r="C26" i="2"/>
  <c r="F25" i="2"/>
  <c r="E25" i="2"/>
  <c r="D25" i="2"/>
  <c r="C25" i="2"/>
  <c r="F24" i="2"/>
  <c r="E24" i="2"/>
  <c r="D24" i="2"/>
  <c r="C24" i="2"/>
  <c r="F23" i="2"/>
  <c r="E23" i="2"/>
  <c r="D23" i="2"/>
  <c r="C23" i="2"/>
  <c r="F22" i="2"/>
  <c r="E22" i="2"/>
  <c r="D22" i="2"/>
  <c r="C22" i="2"/>
  <c r="F21" i="2"/>
  <c r="E21" i="2"/>
  <c r="D21" i="2"/>
  <c r="C21" i="2"/>
  <c r="F20" i="2"/>
  <c r="E20" i="2"/>
  <c r="D20" i="2"/>
  <c r="C20" i="2"/>
  <c r="F19" i="2"/>
  <c r="E19" i="2"/>
  <c r="D19" i="2"/>
  <c r="C19" i="2"/>
  <c r="F18" i="2"/>
  <c r="E18" i="2"/>
  <c r="D18" i="2"/>
  <c r="C18" i="2"/>
  <c r="F17" i="2"/>
  <c r="E17" i="2"/>
  <c r="D17" i="2"/>
  <c r="C17" i="2"/>
  <c r="F16" i="2"/>
  <c r="E16" i="2"/>
  <c r="D16" i="2"/>
  <c r="C16" i="2"/>
  <c r="F15" i="2"/>
  <c r="E15" i="2"/>
  <c r="D15" i="2"/>
  <c r="C15" i="2"/>
  <c r="F14" i="2"/>
  <c r="E14" i="2"/>
  <c r="D14" i="2"/>
  <c r="C14" i="2"/>
  <c r="F13" i="2"/>
  <c r="E13" i="2"/>
  <c r="D13" i="2"/>
  <c r="C13" i="2"/>
  <c r="F12" i="2"/>
  <c r="E12" i="2"/>
  <c r="D12" i="2"/>
  <c r="C12" i="2"/>
  <c r="F11" i="2"/>
  <c r="E11" i="2"/>
  <c r="D11" i="2"/>
  <c r="C11" i="2"/>
  <c r="F10" i="2"/>
  <c r="E10" i="2"/>
  <c r="D10" i="2"/>
  <c r="C10" i="2"/>
  <c r="F9" i="2"/>
  <c r="E9" i="2"/>
  <c r="D9" i="2"/>
  <c r="C9" i="2"/>
  <c r="F8" i="2"/>
  <c r="E8" i="2"/>
  <c r="D8" i="2"/>
  <c r="C8" i="2"/>
  <c r="F7" i="2"/>
  <c r="E7" i="2"/>
  <c r="D7" i="2"/>
  <c r="C7" i="2"/>
  <c r="F6" i="2"/>
  <c r="E6" i="2"/>
  <c r="D6" i="2"/>
  <c r="C6" i="2"/>
  <c r="F5" i="2"/>
  <c r="E5" i="2"/>
  <c r="D5" i="2"/>
  <c r="C5" i="2"/>
  <c r="F4" i="2"/>
  <c r="E4" i="2"/>
  <c r="D4" i="2"/>
  <c r="C4" i="2"/>
  <c r="F61" i="4"/>
  <c r="E61" i="4"/>
  <c r="D61" i="4"/>
  <c r="C61" i="4"/>
  <c r="F60" i="4"/>
  <c r="E60" i="4"/>
  <c r="D60" i="4"/>
  <c r="C60" i="4"/>
  <c r="G60" i="4" s="1"/>
  <c r="F59" i="4"/>
  <c r="E59" i="4"/>
  <c r="D59" i="4"/>
  <c r="C59" i="4"/>
  <c r="F58" i="4"/>
  <c r="E58" i="4"/>
  <c r="D58" i="4"/>
  <c r="C58" i="4"/>
  <c r="F57" i="4"/>
  <c r="E57" i="4"/>
  <c r="D57" i="4"/>
  <c r="C57" i="4"/>
  <c r="F56" i="4"/>
  <c r="E56" i="4"/>
  <c r="D56" i="4"/>
  <c r="C56" i="4"/>
  <c r="F55" i="4"/>
  <c r="E55" i="4"/>
  <c r="D55" i="4"/>
  <c r="C55" i="4"/>
  <c r="F54" i="4"/>
  <c r="E54" i="4"/>
  <c r="D54" i="4"/>
  <c r="C54" i="4"/>
  <c r="F53" i="4"/>
  <c r="E53" i="4"/>
  <c r="D53" i="4"/>
  <c r="C53" i="4"/>
  <c r="F52" i="4"/>
  <c r="E52" i="4"/>
  <c r="D52" i="4"/>
  <c r="C52" i="4"/>
  <c r="F51" i="4"/>
  <c r="E51" i="4"/>
  <c r="D51" i="4"/>
  <c r="C51" i="4"/>
  <c r="F50" i="4"/>
  <c r="E50" i="4"/>
  <c r="D50" i="4"/>
  <c r="C50" i="4"/>
  <c r="F49" i="4"/>
  <c r="E49" i="4"/>
  <c r="D49" i="4"/>
  <c r="C49" i="4"/>
  <c r="F48" i="4"/>
  <c r="E48" i="4"/>
  <c r="D48" i="4"/>
  <c r="C48" i="4"/>
  <c r="F47" i="4"/>
  <c r="E47" i="4"/>
  <c r="D47" i="4"/>
  <c r="C47" i="4"/>
  <c r="F46" i="4"/>
  <c r="E46" i="4"/>
  <c r="D46" i="4"/>
  <c r="C46" i="4"/>
  <c r="F45" i="4"/>
  <c r="E45" i="4"/>
  <c r="D45" i="4"/>
  <c r="C45" i="4"/>
  <c r="F44" i="4"/>
  <c r="E44" i="4"/>
  <c r="D44" i="4"/>
  <c r="C44" i="4"/>
  <c r="F43" i="4"/>
  <c r="E43" i="4"/>
  <c r="D43" i="4"/>
  <c r="C43" i="4"/>
  <c r="F42" i="4"/>
  <c r="E42" i="4"/>
  <c r="D42" i="4"/>
  <c r="C42" i="4"/>
  <c r="F41" i="4"/>
  <c r="E41" i="4"/>
  <c r="D41" i="4"/>
  <c r="C41" i="4"/>
  <c r="F40" i="4"/>
  <c r="E40" i="4"/>
  <c r="D40" i="4"/>
  <c r="C40" i="4"/>
  <c r="F39" i="4"/>
  <c r="E39" i="4"/>
  <c r="D39" i="4"/>
  <c r="C39" i="4"/>
  <c r="F38" i="4"/>
  <c r="E38" i="4"/>
  <c r="D38" i="4"/>
  <c r="C38" i="4"/>
  <c r="F37" i="4"/>
  <c r="E37" i="4"/>
  <c r="D37" i="4"/>
  <c r="C37" i="4"/>
  <c r="F36" i="4"/>
  <c r="E36" i="4"/>
  <c r="D36" i="4"/>
  <c r="C36" i="4"/>
  <c r="F35" i="4"/>
  <c r="E35" i="4"/>
  <c r="D35" i="4"/>
  <c r="C35" i="4"/>
  <c r="F34" i="4"/>
  <c r="E34" i="4"/>
  <c r="D34" i="4"/>
  <c r="C34" i="4"/>
  <c r="F33" i="4"/>
  <c r="E33" i="4"/>
  <c r="D33" i="4"/>
  <c r="C33" i="4"/>
  <c r="F32" i="4"/>
  <c r="E32" i="4"/>
  <c r="D32" i="4"/>
  <c r="C32" i="4"/>
  <c r="F31" i="4"/>
  <c r="E31" i="4"/>
  <c r="D31" i="4"/>
  <c r="C31" i="4"/>
  <c r="F30" i="4"/>
  <c r="E30" i="4"/>
  <c r="D30" i="4"/>
  <c r="C30" i="4"/>
  <c r="F29" i="4"/>
  <c r="E29" i="4"/>
  <c r="D29" i="4"/>
  <c r="C29" i="4"/>
  <c r="F28" i="4"/>
  <c r="E28" i="4"/>
  <c r="D28" i="4"/>
  <c r="C28" i="4"/>
  <c r="F27" i="4"/>
  <c r="E27" i="4"/>
  <c r="D27" i="4"/>
  <c r="C27" i="4"/>
  <c r="F26" i="4"/>
  <c r="E26" i="4"/>
  <c r="D26" i="4"/>
  <c r="C26" i="4"/>
  <c r="F25" i="4"/>
  <c r="E25" i="4"/>
  <c r="D25" i="4"/>
  <c r="C25" i="4"/>
  <c r="F24" i="4"/>
  <c r="E24" i="4"/>
  <c r="D24" i="4"/>
  <c r="C24" i="4"/>
  <c r="F23" i="4"/>
  <c r="E23" i="4"/>
  <c r="D23" i="4"/>
  <c r="C23" i="4"/>
  <c r="F22" i="4"/>
  <c r="E22" i="4"/>
  <c r="D22" i="4"/>
  <c r="C22" i="4"/>
  <c r="F21" i="4"/>
  <c r="E21" i="4"/>
  <c r="D21" i="4"/>
  <c r="C21" i="4"/>
  <c r="F20" i="4"/>
  <c r="E20" i="4"/>
  <c r="D20" i="4"/>
  <c r="C20" i="4"/>
  <c r="F19" i="4"/>
  <c r="E19" i="4"/>
  <c r="D19" i="4"/>
  <c r="C19" i="4"/>
  <c r="F18" i="4"/>
  <c r="E18" i="4"/>
  <c r="D18" i="4"/>
  <c r="C18" i="4"/>
  <c r="F17" i="4"/>
  <c r="E17" i="4"/>
  <c r="D17" i="4"/>
  <c r="C17" i="4"/>
  <c r="F16" i="4"/>
  <c r="E16" i="4"/>
  <c r="D16" i="4"/>
  <c r="C16" i="4"/>
  <c r="F15" i="4"/>
  <c r="E15" i="4"/>
  <c r="D15" i="4"/>
  <c r="C15" i="4"/>
  <c r="F14" i="4"/>
  <c r="E14" i="4"/>
  <c r="D14" i="4"/>
  <c r="C14" i="4"/>
  <c r="F13" i="4"/>
  <c r="E13" i="4"/>
  <c r="D13" i="4"/>
  <c r="C13" i="4"/>
  <c r="F12" i="4"/>
  <c r="E12" i="4"/>
  <c r="D12" i="4"/>
  <c r="C12" i="4"/>
  <c r="F11" i="4"/>
  <c r="E11" i="4"/>
  <c r="D11" i="4"/>
  <c r="C11" i="4"/>
  <c r="F10" i="4"/>
  <c r="E10" i="4"/>
  <c r="D10" i="4"/>
  <c r="C10" i="4"/>
  <c r="F9" i="4"/>
  <c r="E9" i="4"/>
  <c r="D9" i="4"/>
  <c r="C9" i="4"/>
  <c r="F8" i="4"/>
  <c r="E8" i="4"/>
  <c r="D8" i="4"/>
  <c r="C8" i="4"/>
  <c r="F7" i="4"/>
  <c r="E7" i="4"/>
  <c r="D7" i="4"/>
  <c r="C7" i="4"/>
  <c r="F6" i="4"/>
  <c r="E6" i="4"/>
  <c r="D6" i="4"/>
  <c r="C6" i="4"/>
  <c r="F5" i="4"/>
  <c r="E5" i="4"/>
  <c r="D5" i="4"/>
  <c r="C5" i="4"/>
  <c r="F4" i="4"/>
  <c r="E4" i="4"/>
  <c r="D4" i="4"/>
  <c r="G58" i="4"/>
  <c r="G59" i="4"/>
  <c r="G61" i="4"/>
  <c r="C4" i="4"/>
  <c r="B7" i="5" l="1"/>
  <c r="I37" i="5" l="1"/>
  <c r="H37" i="5"/>
  <c r="G37" i="5"/>
  <c r="I36" i="5"/>
  <c r="H36" i="5"/>
  <c r="G36" i="5"/>
  <c r="I35" i="5"/>
  <c r="H35" i="5"/>
  <c r="G35" i="5"/>
  <c r="I34" i="5"/>
  <c r="H34" i="5"/>
  <c r="G34" i="5"/>
  <c r="I33" i="5"/>
  <c r="H33" i="5"/>
  <c r="G33" i="5"/>
  <c r="I32" i="5"/>
  <c r="H32" i="5"/>
  <c r="G32" i="5"/>
  <c r="I31" i="5"/>
  <c r="H31" i="5"/>
  <c r="G31" i="5"/>
  <c r="I30" i="5"/>
  <c r="H30" i="5"/>
  <c r="G30" i="5"/>
  <c r="I29" i="5"/>
  <c r="H29" i="5"/>
  <c r="G29" i="5"/>
  <c r="I28" i="5"/>
  <c r="H28" i="5"/>
  <c r="G28" i="5"/>
  <c r="I27" i="5"/>
  <c r="H27" i="5"/>
  <c r="G27" i="5"/>
  <c r="I26" i="5"/>
  <c r="H26" i="5"/>
  <c r="G26" i="5"/>
  <c r="I25" i="5"/>
  <c r="H25" i="5"/>
  <c r="G25" i="5"/>
  <c r="I24" i="5"/>
  <c r="H24" i="5"/>
  <c r="G24" i="5"/>
  <c r="I23" i="5"/>
  <c r="H23" i="5"/>
  <c r="G23" i="5"/>
  <c r="I22" i="5"/>
  <c r="H22" i="5"/>
  <c r="G22" i="5"/>
  <c r="I21" i="5"/>
  <c r="H21" i="5"/>
  <c r="G21" i="5"/>
  <c r="I20" i="5"/>
  <c r="H20" i="5"/>
  <c r="G20" i="5"/>
  <c r="I19" i="5"/>
  <c r="H19" i="5"/>
  <c r="G19" i="5"/>
  <c r="I18" i="5"/>
  <c r="H18" i="5"/>
  <c r="G18" i="5"/>
  <c r="I17" i="5"/>
  <c r="H17" i="5"/>
  <c r="G17" i="5"/>
  <c r="I16" i="5"/>
  <c r="H16" i="5"/>
  <c r="G16" i="5"/>
  <c r="I15" i="5"/>
  <c r="H15" i="5"/>
  <c r="G15" i="5"/>
  <c r="I14" i="5"/>
  <c r="H14" i="5"/>
  <c r="G14" i="5"/>
  <c r="I13" i="5"/>
  <c r="H13" i="5"/>
  <c r="G13" i="5"/>
  <c r="I12" i="5"/>
  <c r="H12" i="5"/>
  <c r="G12" i="5"/>
  <c r="I11" i="5"/>
  <c r="H11" i="5"/>
  <c r="G11" i="5"/>
  <c r="I10" i="5"/>
  <c r="H10" i="5"/>
  <c r="G10" i="5"/>
  <c r="I9" i="5"/>
  <c r="H9" i="5"/>
  <c r="G9" i="5"/>
  <c r="I8" i="5"/>
  <c r="H8" i="5"/>
  <c r="G8" i="5"/>
  <c r="I7" i="5"/>
  <c r="H7" i="5"/>
  <c r="G7" i="5"/>
  <c r="F7" i="5"/>
  <c r="I6" i="5"/>
  <c r="H6" i="5"/>
  <c r="G6" i="5"/>
  <c r="I5" i="5"/>
  <c r="H5" i="5"/>
  <c r="G5" i="5"/>
  <c r="I4" i="5"/>
  <c r="H4" i="5"/>
  <c r="G4" i="5"/>
  <c r="Q37" i="5"/>
  <c r="P37" i="5"/>
  <c r="O37" i="5"/>
  <c r="Q36" i="5"/>
  <c r="P36" i="5"/>
  <c r="O36" i="5"/>
  <c r="Q35" i="5"/>
  <c r="P35" i="5"/>
  <c r="O35" i="5"/>
  <c r="Q34" i="5"/>
  <c r="P34" i="5"/>
  <c r="O34" i="5"/>
  <c r="Q33" i="5"/>
  <c r="P33" i="5"/>
  <c r="O33" i="5"/>
  <c r="Q32" i="5"/>
  <c r="P32" i="5"/>
  <c r="O32" i="5"/>
  <c r="Q31" i="5"/>
  <c r="P31" i="5"/>
  <c r="O31" i="5"/>
  <c r="Q30" i="5"/>
  <c r="P30" i="5"/>
  <c r="O30" i="5"/>
  <c r="Q29" i="5"/>
  <c r="P29" i="5"/>
  <c r="O29" i="5"/>
  <c r="Q28" i="5"/>
  <c r="P28" i="5"/>
  <c r="O28" i="5"/>
  <c r="Q27" i="5"/>
  <c r="P27" i="5"/>
  <c r="O27" i="5"/>
  <c r="Q26" i="5"/>
  <c r="P26" i="5"/>
  <c r="O26" i="5"/>
  <c r="Q25" i="5"/>
  <c r="P25" i="5"/>
  <c r="O25" i="5"/>
  <c r="Q24" i="5"/>
  <c r="P24" i="5"/>
  <c r="O24" i="5"/>
  <c r="Q23" i="5"/>
  <c r="P23" i="5"/>
  <c r="O23" i="5"/>
  <c r="Q22" i="5"/>
  <c r="P22" i="5"/>
  <c r="O22" i="5"/>
  <c r="Q21" i="5"/>
  <c r="P21" i="5"/>
  <c r="O21" i="5"/>
  <c r="Q20" i="5"/>
  <c r="P20" i="5"/>
  <c r="O20" i="5"/>
  <c r="Q19" i="5"/>
  <c r="P19" i="5"/>
  <c r="O19" i="5"/>
  <c r="Q18" i="5"/>
  <c r="P18" i="5"/>
  <c r="O18" i="5"/>
  <c r="Q17" i="5"/>
  <c r="P17" i="5"/>
  <c r="O17" i="5"/>
  <c r="Q16" i="5"/>
  <c r="P16" i="5"/>
  <c r="O16" i="5"/>
  <c r="Q15" i="5"/>
  <c r="P15" i="5"/>
  <c r="O15" i="5"/>
  <c r="Q14" i="5"/>
  <c r="P14" i="5"/>
  <c r="O14" i="5"/>
  <c r="Q13" i="5"/>
  <c r="P13" i="5"/>
  <c r="O13" i="5"/>
  <c r="Q12" i="5"/>
  <c r="P12" i="5"/>
  <c r="O12" i="5"/>
  <c r="Q11" i="5"/>
  <c r="P11" i="5"/>
  <c r="O11" i="5"/>
  <c r="Q10" i="5"/>
  <c r="P10" i="5"/>
  <c r="O10" i="5"/>
  <c r="Q9" i="5"/>
  <c r="P9" i="5"/>
  <c r="O9" i="5"/>
  <c r="Q8" i="5"/>
  <c r="P8" i="5"/>
  <c r="O8" i="5"/>
  <c r="Q7" i="5"/>
  <c r="P7" i="5"/>
  <c r="O7" i="5"/>
  <c r="Q6" i="5"/>
  <c r="P6" i="5"/>
  <c r="O6" i="5"/>
  <c r="Q5" i="5"/>
  <c r="P5" i="5"/>
  <c r="O5" i="5"/>
  <c r="Q4" i="5"/>
  <c r="P4" i="5"/>
  <c r="O4" i="5"/>
  <c r="Y37" i="5"/>
  <c r="X37" i="5"/>
  <c r="W37" i="5"/>
  <c r="Y36" i="5"/>
  <c r="X36" i="5"/>
  <c r="W36" i="5"/>
  <c r="Y35" i="5"/>
  <c r="X35" i="5"/>
  <c r="W35" i="5"/>
  <c r="Y34" i="5"/>
  <c r="X34" i="5"/>
  <c r="W34" i="5"/>
  <c r="Y33" i="5"/>
  <c r="X33" i="5"/>
  <c r="W33" i="5"/>
  <c r="Y32" i="5"/>
  <c r="X32" i="5"/>
  <c r="W32" i="5"/>
  <c r="Y31" i="5"/>
  <c r="X31" i="5"/>
  <c r="W31" i="5"/>
  <c r="Y30" i="5"/>
  <c r="X30" i="5"/>
  <c r="W30" i="5"/>
  <c r="Y29" i="5"/>
  <c r="X29" i="5"/>
  <c r="W29" i="5"/>
  <c r="Y28" i="5"/>
  <c r="X28" i="5"/>
  <c r="W28" i="5"/>
  <c r="Y27" i="5"/>
  <c r="X27" i="5"/>
  <c r="W27" i="5"/>
  <c r="Y26" i="5"/>
  <c r="X26" i="5"/>
  <c r="W26" i="5"/>
  <c r="Y25" i="5"/>
  <c r="X25" i="5"/>
  <c r="W25" i="5"/>
  <c r="Y24" i="5"/>
  <c r="X24" i="5"/>
  <c r="W24" i="5"/>
  <c r="Y23" i="5"/>
  <c r="X23" i="5"/>
  <c r="W23" i="5"/>
  <c r="Y22" i="5"/>
  <c r="X22" i="5"/>
  <c r="W22" i="5"/>
  <c r="Y21" i="5"/>
  <c r="X21" i="5"/>
  <c r="W21" i="5"/>
  <c r="Y20" i="5"/>
  <c r="X20" i="5"/>
  <c r="W20" i="5"/>
  <c r="Y19" i="5"/>
  <c r="X19" i="5"/>
  <c r="W19" i="5"/>
  <c r="Y18" i="5"/>
  <c r="X18" i="5"/>
  <c r="W18" i="5"/>
  <c r="Y17" i="5"/>
  <c r="X17" i="5"/>
  <c r="W17" i="5"/>
  <c r="Y16" i="5"/>
  <c r="X16" i="5"/>
  <c r="W16" i="5"/>
  <c r="Y15" i="5"/>
  <c r="X15" i="5"/>
  <c r="W15" i="5"/>
  <c r="Y14" i="5"/>
  <c r="X14" i="5"/>
  <c r="W14" i="5"/>
  <c r="Y13" i="5"/>
  <c r="X13" i="5"/>
  <c r="W13" i="5"/>
  <c r="Y12" i="5"/>
  <c r="X12" i="5"/>
  <c r="W12" i="5"/>
  <c r="Y11" i="5"/>
  <c r="X11" i="5"/>
  <c r="W11" i="5"/>
  <c r="Y10" i="5"/>
  <c r="X10" i="5"/>
  <c r="W10" i="5"/>
  <c r="Y9" i="5"/>
  <c r="X9" i="5"/>
  <c r="W9" i="5"/>
  <c r="Y8" i="5"/>
  <c r="X8" i="5"/>
  <c r="W8" i="5"/>
  <c r="Y7" i="5"/>
  <c r="X7" i="5"/>
  <c r="W7" i="5"/>
  <c r="Y6" i="5"/>
  <c r="X6" i="5"/>
  <c r="W6" i="5"/>
  <c r="Y5" i="5"/>
  <c r="X5" i="5"/>
  <c r="W5" i="5"/>
  <c r="Y4" i="5"/>
  <c r="X4" i="5"/>
  <c r="W4" i="5"/>
  <c r="Z61" i="5"/>
  <c r="Z60" i="5"/>
  <c r="Z59" i="5"/>
  <c r="Z58" i="5"/>
  <c r="Z57" i="5"/>
  <c r="B4" i="5" l="1"/>
  <c r="F4" i="5" s="1"/>
  <c r="J4" i="5"/>
  <c r="N4" i="5" s="1"/>
  <c r="R4" i="5"/>
  <c r="V4" i="5" s="1"/>
  <c r="B5" i="5"/>
  <c r="F5" i="5" s="1"/>
  <c r="J5" i="5"/>
  <c r="N5" i="5" s="1"/>
  <c r="R5" i="5"/>
  <c r="V5" i="5" s="1"/>
  <c r="B6" i="5"/>
  <c r="F6" i="5" s="1"/>
  <c r="J6" i="5"/>
  <c r="N6" i="5" s="1"/>
  <c r="R6" i="5"/>
  <c r="V6" i="5" s="1"/>
  <c r="J7" i="5"/>
  <c r="N7" i="5" s="1"/>
  <c r="R7" i="5"/>
  <c r="V7" i="5" s="1"/>
  <c r="B8" i="5"/>
  <c r="F8" i="5" s="1"/>
  <c r="J8" i="5"/>
  <c r="N8" i="5" s="1"/>
  <c r="R8" i="5"/>
  <c r="V8" i="5" s="1"/>
  <c r="B9" i="5"/>
  <c r="F9" i="5" s="1"/>
  <c r="J9" i="5"/>
  <c r="N9" i="5" s="1"/>
  <c r="R9" i="5"/>
  <c r="V9" i="5" s="1"/>
  <c r="B10" i="5"/>
  <c r="F10" i="5" s="1"/>
  <c r="J10" i="5"/>
  <c r="N10" i="5" s="1"/>
  <c r="R10" i="5"/>
  <c r="V10" i="5" s="1"/>
  <c r="B11" i="5"/>
  <c r="F11" i="5" s="1"/>
  <c r="J11" i="5"/>
  <c r="N11" i="5" s="1"/>
  <c r="R11" i="5"/>
  <c r="V11" i="5" s="1"/>
  <c r="B12" i="5"/>
  <c r="F12" i="5" s="1"/>
  <c r="J12" i="5"/>
  <c r="N12" i="5" s="1"/>
  <c r="R12" i="5"/>
  <c r="V12" i="5" s="1"/>
  <c r="B13" i="5"/>
  <c r="F13" i="5" s="1"/>
  <c r="J13" i="5"/>
  <c r="N13" i="5" s="1"/>
  <c r="R13" i="5"/>
  <c r="V13" i="5" s="1"/>
  <c r="B14" i="5"/>
  <c r="F14" i="5" s="1"/>
  <c r="J14" i="5"/>
  <c r="N14" i="5" s="1"/>
  <c r="R14" i="5"/>
  <c r="V14" i="5" s="1"/>
  <c r="B15" i="5"/>
  <c r="F15" i="5" s="1"/>
  <c r="J15" i="5"/>
  <c r="N15" i="5" s="1"/>
  <c r="R15" i="5"/>
  <c r="V15" i="5" s="1"/>
  <c r="B16" i="5"/>
  <c r="F16" i="5" s="1"/>
  <c r="J16" i="5"/>
  <c r="N16" i="5" s="1"/>
  <c r="R16" i="5"/>
  <c r="V16" i="5" s="1"/>
  <c r="B17" i="5"/>
  <c r="F17" i="5" s="1"/>
  <c r="J17" i="5"/>
  <c r="N17" i="5" s="1"/>
  <c r="R17" i="5"/>
  <c r="V17" i="5" s="1"/>
  <c r="B18" i="5"/>
  <c r="F18" i="5" s="1"/>
  <c r="J18" i="5"/>
  <c r="N18" i="5" s="1"/>
  <c r="R18" i="5"/>
  <c r="V18" i="5" s="1"/>
  <c r="B19" i="5"/>
  <c r="F19" i="5" s="1"/>
  <c r="J19" i="5"/>
  <c r="N19" i="5" s="1"/>
  <c r="R19" i="5"/>
  <c r="V19" i="5" s="1"/>
  <c r="B20" i="5"/>
  <c r="F20" i="5" s="1"/>
  <c r="J20" i="5"/>
  <c r="N20" i="5" s="1"/>
  <c r="R20" i="5"/>
  <c r="V20" i="5" s="1"/>
  <c r="B21" i="5"/>
  <c r="F21" i="5" s="1"/>
  <c r="J21" i="5"/>
  <c r="N21" i="5" s="1"/>
  <c r="R21" i="5"/>
  <c r="V21" i="5" s="1"/>
  <c r="B22" i="5"/>
  <c r="F22" i="5" s="1"/>
  <c r="J22" i="5"/>
  <c r="N22" i="5" s="1"/>
  <c r="R22" i="5"/>
  <c r="V22" i="5" s="1"/>
  <c r="B23" i="5"/>
  <c r="F23" i="5" s="1"/>
  <c r="J23" i="5"/>
  <c r="N23" i="5" s="1"/>
  <c r="R23" i="5"/>
  <c r="V23" i="5" s="1"/>
  <c r="B24" i="5"/>
  <c r="F24" i="5" s="1"/>
  <c r="J24" i="5"/>
  <c r="N24" i="5" s="1"/>
  <c r="R24" i="5"/>
  <c r="V24" i="5" s="1"/>
  <c r="B25" i="5"/>
  <c r="F25" i="5" s="1"/>
  <c r="J25" i="5"/>
  <c r="N25" i="5" s="1"/>
  <c r="R25" i="5"/>
  <c r="V25" i="5" s="1"/>
  <c r="B26" i="5"/>
  <c r="F26" i="5" s="1"/>
  <c r="J26" i="5"/>
  <c r="N26" i="5" s="1"/>
  <c r="R26" i="5"/>
  <c r="V26" i="5" s="1"/>
  <c r="B27" i="5"/>
  <c r="F27" i="5" s="1"/>
  <c r="J27" i="5"/>
  <c r="N27" i="5" s="1"/>
  <c r="R27" i="5"/>
  <c r="V27" i="5" s="1"/>
  <c r="B28" i="5"/>
  <c r="F28" i="5" s="1"/>
  <c r="J28" i="5"/>
  <c r="N28" i="5" s="1"/>
  <c r="R28" i="5"/>
  <c r="V28" i="5" s="1"/>
  <c r="B29" i="5"/>
  <c r="F29" i="5" s="1"/>
  <c r="J29" i="5"/>
  <c r="N29" i="5" s="1"/>
  <c r="R29" i="5"/>
  <c r="V29" i="5" s="1"/>
  <c r="B30" i="5"/>
  <c r="F30" i="5" s="1"/>
  <c r="J30" i="5"/>
  <c r="N30" i="5" s="1"/>
  <c r="R30" i="5"/>
  <c r="V30" i="5" s="1"/>
  <c r="B31" i="5"/>
  <c r="F31" i="5" s="1"/>
  <c r="J31" i="5"/>
  <c r="N31" i="5" s="1"/>
  <c r="R31" i="5"/>
  <c r="V31" i="5" s="1"/>
  <c r="B32" i="5"/>
  <c r="F32" i="5" s="1"/>
  <c r="J32" i="5"/>
  <c r="N32" i="5" s="1"/>
  <c r="R32" i="5"/>
  <c r="V32" i="5" s="1"/>
  <c r="B33" i="5"/>
  <c r="F33" i="5" s="1"/>
  <c r="J33" i="5"/>
  <c r="N33" i="5" s="1"/>
  <c r="R33" i="5"/>
  <c r="V33" i="5" s="1"/>
  <c r="B34" i="5"/>
  <c r="F34" i="5" s="1"/>
  <c r="J34" i="5"/>
  <c r="N34" i="5" s="1"/>
  <c r="R34" i="5"/>
  <c r="V34" i="5" s="1"/>
  <c r="B35" i="5"/>
  <c r="F35" i="5" s="1"/>
  <c r="J35" i="5"/>
  <c r="N35" i="5" s="1"/>
  <c r="R35" i="5"/>
  <c r="V35" i="5" s="1"/>
  <c r="B36" i="5"/>
  <c r="F36" i="5" s="1"/>
  <c r="J36" i="5"/>
  <c r="N36" i="5" s="1"/>
  <c r="R36" i="5"/>
  <c r="V36" i="5" s="1"/>
  <c r="B37" i="5"/>
  <c r="F37" i="5" s="1"/>
  <c r="J37" i="5"/>
  <c r="N37" i="5" s="1"/>
  <c r="R37" i="5"/>
  <c r="V37" i="5" s="1"/>
  <c r="G60" i="2"/>
  <c r="G61" i="2"/>
  <c r="R60" i="5" l="1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G59" i="2" l="1"/>
  <c r="G58" i="2" l="1"/>
</calcChain>
</file>

<file path=xl/sharedStrings.xml><?xml version="1.0" encoding="utf-8"?>
<sst xmlns="http://schemas.openxmlformats.org/spreadsheetml/2006/main" count="94" uniqueCount="44">
  <si>
    <t>년도</t>
    <phoneticPr fontId="2" type="noConversion"/>
  </si>
  <si>
    <t>전체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</si>
  <si>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</si>
  <si>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</si>
  <si>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</si>
  <si>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국공립</t>
    <phoneticPr fontId="2" type="noConversion"/>
  </si>
  <si>
    <t>관련자료</t>
    <phoneticPr fontId="2" type="noConversion"/>
  </si>
  <si>
    <t>학급당 학생수(국립/공립/사립)</t>
    <phoneticPr fontId="2" type="noConversion"/>
  </si>
  <si>
    <t>학급당 학생수(국공립/사립)</t>
    <phoneticPr fontId="2" type="noConversion"/>
  </si>
  <si>
    <t>교원 1인당 학생수(국립/공립/사립)</t>
    <phoneticPr fontId="2" type="noConversion"/>
  </si>
  <si>
    <t>교원 1인당 학생수(국공립/사립)</t>
    <phoneticPr fontId="2" type="noConversion"/>
  </si>
  <si>
    <t>전체</t>
    <phoneticPr fontId="2" type="noConversion"/>
  </si>
  <si>
    <t>건물면적</t>
    <phoneticPr fontId="2" type="noConversion"/>
  </si>
  <si>
    <t>학생 1인당 건물면적</t>
    <phoneticPr fontId="2" type="noConversion"/>
  </si>
  <si>
    <t>교사대지 면적(체육장 미포함)</t>
    <phoneticPr fontId="2" type="noConversion"/>
  </si>
  <si>
    <t>학생 1인당 교사대지면적</t>
    <phoneticPr fontId="2" type="noConversion"/>
  </si>
  <si>
    <t>년도</t>
    <phoneticPr fontId="2" type="noConversion"/>
  </si>
  <si>
    <t>국립</t>
    <phoneticPr fontId="2" type="noConversion"/>
  </si>
  <si>
    <t>사립</t>
    <phoneticPr fontId="2" type="noConversion"/>
  </si>
  <si>
    <t>전체</t>
    <phoneticPr fontId="2" type="noConversion"/>
  </si>
  <si>
    <t>공립</t>
    <phoneticPr fontId="2" type="noConversion"/>
  </si>
  <si>
    <t>교지 면적(교사대지+체육장)</t>
    <phoneticPr fontId="2" type="noConversion"/>
  </si>
  <si>
    <t>학생 1인당 교지면적</t>
    <phoneticPr fontId="2" type="noConversion"/>
  </si>
  <si>
    <t>학생수</t>
    <phoneticPr fontId="2" type="noConversion"/>
  </si>
  <si>
    <t>교원수</t>
    <phoneticPr fontId="2" type="noConversion"/>
  </si>
  <si>
    <t>주: 1. 교원 1인당 학생수 = 학생수 / 교원수</t>
    <phoneticPr fontId="2" type="noConversion"/>
  </si>
  <si>
    <t xml:space="preserve">     2. 교원에는 정규교원과 기간제교원이 포함되며, 퇴직교원 및 강사는 제외됨(단, 휴직교원 포함)</t>
    <phoneticPr fontId="2" type="noConversion"/>
  </si>
  <si>
    <t xml:space="preserve">     3. 1965년 국립학교의 교원 1인당 학생수는 국립학교 학생수의 오류로 높게 측정됨</t>
    <phoneticPr fontId="2" type="noConversion"/>
  </si>
  <si>
    <t xml:space="preserve">     2. 1965년 국립학교의 학급당 학생수는 국립학교 학생수의 오류로 높게 측정됨</t>
    <phoneticPr fontId="2" type="noConversion"/>
  </si>
  <si>
    <t>주: 1. 학생 1인당 건물면적 = 건물 연면적 / 학생수</t>
    <phoneticPr fontId="2" type="noConversion"/>
  </si>
  <si>
    <t xml:space="preserve">    2. 학생 1인당 교사대지 면적 = 교사대지 면적 / 학생수  (교사대지에는 체육장 면적이 미포함됨)</t>
    <phoneticPr fontId="2" type="noConversion"/>
  </si>
  <si>
    <t xml:space="preserve">    3. 학생 1인당 교지 면적 = 교지(교사대지+체육장) 면적 / 학생수</t>
    <phoneticPr fontId="2" type="noConversion"/>
  </si>
  <si>
    <t>출처: 한국교육개발원 [교육통계연보], https://kess.kedi.re.kr/</t>
    <phoneticPr fontId="2" type="noConversion"/>
  </si>
  <si>
    <t xml:space="preserve">       - 2021년부터 학급수는 편성학급 기준으로 변경(2020년까지 인가학급 기준)</t>
    <phoneticPr fontId="2" type="noConversion"/>
  </si>
  <si>
    <t>주: 1. 학급당 학생수 = 학생수 / 학급수</t>
    <phoneticPr fontId="2" type="noConversion"/>
  </si>
  <si>
    <t>학생수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</si>
  <si>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</si>
  <si>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</si>
  <si>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</si>
  <si>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학급수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</si>
  <si>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</si>
  <si>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</si>
  <si>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</si>
  <si>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 xml:space="preserve">    4. 1967년 1968년은 건물면적이 조사되지 않음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</si>
</sst>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_);[Red]\(0.0\)"/>
    <numFmt numFmtId="177" formatCode="0.0_ "/>
    <numFmt numFmtId="178" formatCode="0_);[Red]\(0\)"/>
    <numFmt numFmtId="179" formatCode="_-* #,##0.0_-;\-* #,##0.0_-;_-* &quot;-&quot;?_-;_-@_-"/>
    <numFmt numFmtId="180" formatCode="#,##0_ "/>
  </numFmts>
  <fonts count="2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0" tint="-0.34998626667073579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9"/>
      <color rgb="FFFF0000"/>
      <name val="맑은 고딕"/>
      <family val="2"/>
      <charset val="129"/>
      <scheme val="minor"/>
    </font>
    <font>
      <b/>
      <sz val="10"/>
      <color rgb="FFFF0000"/>
      <name val="맑은 고딕"/>
      <family val="2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i/>
      <sz val="9"/>
      <color theme="8" tint="-0.49998474074526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9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>
      <alignment vertical="center"/>
    </xf>
    <xf numFmtId="41" fontId="3" fillId="0" borderId="0" xfId="1" applyFont="1">
      <alignment vertical="center"/>
    </xf>
    <xf numFmtId="0" fontId="6" fillId="0" borderId="0" xfId="0" applyFont="1" applyFill="1">
      <alignment vertical="center"/>
    </xf>
    <xf numFmtId="176" fontId="5" fillId="0" borderId="4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176" fontId="5" fillId="0" borderId="23" xfId="0" applyNumberFormat="1" applyFont="1" applyBorder="1">
      <alignment vertical="center"/>
    </xf>
    <xf numFmtId="176" fontId="5" fillId="0" borderId="30" xfId="0" applyNumberFormat="1" applyFont="1" applyBorder="1">
      <alignment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176" fontId="5" fillId="0" borderId="24" xfId="0" applyNumberFormat="1" applyFont="1" applyBorder="1">
      <alignment vertical="center"/>
    </xf>
    <xf numFmtId="176" fontId="5" fillId="0" borderId="31" xfId="0" applyNumberFormat="1" applyFont="1" applyBorder="1">
      <alignment vertical="center"/>
    </xf>
    <xf numFmtId="0" fontId="5" fillId="0" borderId="18" xfId="0" applyFont="1" applyFill="1" applyBorder="1" applyAlignment="1">
      <alignment horizontal="center" vertical="center"/>
    </xf>
    <xf numFmtId="41" fontId="4" fillId="3" borderId="27" xfId="1" applyFont="1" applyFill="1" applyBorder="1" applyAlignment="1">
      <alignment horizontal="center" vertical="center"/>
    </xf>
    <xf numFmtId="177" fontId="5" fillId="0" borderId="8" xfId="0" applyNumberFormat="1" applyFont="1" applyBorder="1">
      <alignment vertical="center"/>
    </xf>
    <xf numFmtId="177" fontId="5" fillId="0" borderId="11" xfId="0" applyNumberFormat="1" applyFont="1" applyBorder="1">
      <alignment vertical="center"/>
    </xf>
    <xf numFmtId="41" fontId="4" fillId="3" borderId="26" xfId="1" applyFont="1" applyFill="1" applyBorder="1" applyAlignment="1">
      <alignment horizontal="center" vertical="center"/>
    </xf>
    <xf numFmtId="177" fontId="5" fillId="0" borderId="6" xfId="0" applyNumberFormat="1" applyFont="1" applyBorder="1">
      <alignment vertical="center"/>
    </xf>
    <xf numFmtId="0" fontId="4" fillId="4" borderId="29" xfId="0" applyFont="1" applyFill="1" applyBorder="1" applyAlignment="1">
      <alignment horizontal="center" vertical="center"/>
    </xf>
    <xf numFmtId="41" fontId="4" fillId="4" borderId="33" xfId="1" applyFont="1" applyFill="1" applyBorder="1" applyAlignment="1">
      <alignment horizontal="center" vertical="center"/>
    </xf>
    <xf numFmtId="41" fontId="4" fillId="3" borderId="34" xfId="1" applyFont="1" applyFill="1" applyBorder="1" applyAlignment="1">
      <alignment horizontal="center" vertical="center"/>
    </xf>
    <xf numFmtId="176" fontId="4" fillId="3" borderId="32" xfId="1" applyNumberFormat="1" applyFont="1" applyFill="1" applyBorder="1" applyAlignment="1">
      <alignment horizontal="center" vertical="center"/>
    </xf>
    <xf numFmtId="177" fontId="5" fillId="2" borderId="17" xfId="0" applyNumberFormat="1" applyFont="1" applyFill="1" applyBorder="1">
      <alignment vertical="center"/>
    </xf>
    <xf numFmtId="177" fontId="5" fillId="2" borderId="15" xfId="0" applyNumberFormat="1" applyFont="1" applyFill="1" applyBorder="1">
      <alignment vertical="center"/>
    </xf>
    <xf numFmtId="177" fontId="5" fillId="2" borderId="16" xfId="0" applyNumberFormat="1" applyFont="1" applyFill="1" applyBorder="1">
      <alignment vertical="center"/>
    </xf>
    <xf numFmtId="41" fontId="4" fillId="3" borderId="28" xfId="1" applyFont="1" applyFill="1" applyBorder="1" applyAlignment="1">
      <alignment horizontal="center" vertical="center"/>
    </xf>
    <xf numFmtId="176" fontId="4" fillId="3" borderId="34" xfId="0" applyNumberFormat="1" applyFont="1" applyFill="1" applyBorder="1" applyAlignment="1">
      <alignment horizontal="center" vertical="center" wrapText="1"/>
    </xf>
    <xf numFmtId="176" fontId="4" fillId="3" borderId="26" xfId="0" applyNumberFormat="1" applyFont="1" applyFill="1" applyBorder="1" applyAlignment="1">
      <alignment horizontal="center" vertical="center" wrapText="1"/>
    </xf>
    <xf numFmtId="176" fontId="4" fillId="3" borderId="34" xfId="0" applyNumberFormat="1" applyFont="1" applyFill="1" applyBorder="1" applyAlignment="1">
      <alignment horizontal="center" vertical="center"/>
    </xf>
    <xf numFmtId="176" fontId="4" fillId="3" borderId="28" xfId="0" applyNumberFormat="1" applyFont="1" applyFill="1" applyBorder="1" applyAlignment="1">
      <alignment horizontal="center" vertical="center" wrapText="1"/>
    </xf>
    <xf numFmtId="176" fontId="4" fillId="4" borderId="33" xfId="0" applyNumberFormat="1" applyFont="1" applyFill="1" applyBorder="1" applyAlignment="1">
      <alignment horizontal="center" vertical="center" wrapText="1"/>
    </xf>
    <xf numFmtId="176" fontId="5" fillId="2" borderId="15" xfId="0" applyNumberFormat="1" applyFont="1" applyFill="1" applyBorder="1">
      <alignment vertical="center"/>
    </xf>
    <xf numFmtId="176" fontId="5" fillId="2" borderId="16" xfId="0" applyNumberFormat="1" applyFont="1" applyFill="1" applyBorder="1">
      <alignment vertical="center"/>
    </xf>
    <xf numFmtId="176" fontId="5" fillId="2" borderId="17" xfId="0" applyNumberFormat="1" applyFont="1" applyFill="1" applyBorder="1">
      <alignment vertical="center"/>
    </xf>
    <xf numFmtId="176" fontId="4" fillId="3" borderId="32" xfId="0" applyNumberFormat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176" fontId="11" fillId="0" borderId="0" xfId="0" applyNumberFormat="1" applyFont="1">
      <alignment vertical="center"/>
    </xf>
    <xf numFmtId="178" fontId="11" fillId="0" borderId="0" xfId="1" applyNumberFormat="1" applyFont="1">
      <alignment vertical="center"/>
    </xf>
    <xf numFmtId="41" fontId="11" fillId="0" borderId="0" xfId="1" applyFont="1">
      <alignment vertical="center"/>
    </xf>
    <xf numFmtId="0" fontId="5" fillId="0" borderId="0" xfId="0" applyFont="1">
      <alignment vertical="center"/>
    </xf>
    <xf numFmtId="179" fontId="4" fillId="6" borderId="39" xfId="0" applyNumberFormat="1" applyFont="1" applyFill="1" applyBorder="1" applyAlignment="1">
      <alignment horizontal="center" vertical="center"/>
    </xf>
    <xf numFmtId="179" fontId="12" fillId="7" borderId="40" xfId="0" applyNumberFormat="1" applyFont="1" applyFill="1" applyBorder="1" applyAlignment="1">
      <alignment horizontal="center" vertical="center"/>
    </xf>
    <xf numFmtId="179" fontId="12" fillId="7" borderId="41" xfId="0" applyNumberFormat="1" applyFont="1" applyFill="1" applyBorder="1" applyAlignment="1">
      <alignment horizontal="center" vertical="center"/>
    </xf>
    <xf numFmtId="179" fontId="12" fillId="7" borderId="42" xfId="0" applyNumberFormat="1" applyFont="1" applyFill="1" applyBorder="1" applyAlignment="1">
      <alignment horizontal="center" vertical="center"/>
    </xf>
    <xf numFmtId="179" fontId="12" fillId="7" borderId="43" xfId="0" applyNumberFormat="1" applyFont="1" applyFill="1" applyBorder="1" applyAlignment="1">
      <alignment horizontal="center" vertical="center"/>
    </xf>
    <xf numFmtId="180" fontId="5" fillId="0" borderId="23" xfId="0" applyNumberFormat="1" applyFont="1" applyFill="1" applyBorder="1" applyAlignment="1">
      <alignment horizontal="right" vertical="center"/>
    </xf>
    <xf numFmtId="180" fontId="5" fillId="0" borderId="5" xfId="0" applyNumberFormat="1" applyFont="1" applyFill="1" applyBorder="1" applyAlignment="1">
      <alignment horizontal="right" vertical="center"/>
    </xf>
    <xf numFmtId="180" fontId="5" fillId="0" borderId="30" xfId="0" applyNumberFormat="1" applyFont="1" applyFill="1" applyBorder="1" applyAlignment="1">
      <alignment horizontal="right" vertical="center"/>
    </xf>
    <xf numFmtId="176" fontId="5" fillId="8" borderId="17" xfId="0" applyNumberFormat="1" applyFont="1" applyFill="1" applyBorder="1" applyAlignment="1">
      <alignment horizontal="right" vertical="center"/>
    </xf>
    <xf numFmtId="176" fontId="5" fillId="0" borderId="23" xfId="0" applyNumberFormat="1" applyFont="1" applyFill="1" applyBorder="1" applyAlignment="1">
      <alignment horizontal="right" vertical="center"/>
    </xf>
    <xf numFmtId="176" fontId="5" fillId="0" borderId="5" xfId="0" applyNumberFormat="1" applyFont="1" applyFill="1" applyBorder="1" applyAlignment="1">
      <alignment horizontal="right" vertical="center"/>
    </xf>
    <xf numFmtId="176" fontId="5" fillId="0" borderId="6" xfId="0" applyNumberFormat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180" fontId="5" fillId="8" borderId="15" xfId="0" applyNumberFormat="1" applyFont="1" applyFill="1" applyBorder="1" applyAlignment="1">
      <alignment horizontal="right" vertical="center"/>
    </xf>
    <xf numFmtId="180" fontId="5" fillId="0" borderId="4" xfId="0" applyNumberFormat="1" applyFont="1" applyFill="1" applyBorder="1" applyAlignment="1">
      <alignment horizontal="right" vertical="center"/>
    </xf>
    <xf numFmtId="180" fontId="5" fillId="0" borderId="1" xfId="0" applyNumberFormat="1" applyFont="1" applyFill="1" applyBorder="1" applyAlignment="1">
      <alignment horizontal="right" vertical="center"/>
    </xf>
    <xf numFmtId="180" fontId="5" fillId="0" borderId="3" xfId="0" applyNumberFormat="1" applyFont="1" applyFill="1" applyBorder="1" applyAlignment="1">
      <alignment horizontal="right" vertical="center"/>
    </xf>
    <xf numFmtId="176" fontId="5" fillId="8" borderId="15" xfId="0" applyNumberFormat="1" applyFont="1" applyFill="1" applyBorder="1" applyAlignment="1">
      <alignment horizontal="right" vertical="center"/>
    </xf>
    <xf numFmtId="176" fontId="5" fillId="0" borderId="4" xfId="0" applyNumberFormat="1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right" vertical="center"/>
    </xf>
    <xf numFmtId="176" fontId="5" fillId="0" borderId="8" xfId="0" applyNumberFormat="1" applyFont="1" applyFill="1" applyBorder="1" applyAlignment="1">
      <alignment horizontal="right" vertical="center"/>
    </xf>
    <xf numFmtId="180" fontId="5" fillId="0" borderId="10" xfId="0" applyNumberFormat="1" applyFont="1" applyFill="1" applyBorder="1" applyAlignment="1">
      <alignment horizontal="right" vertical="center"/>
    </xf>
    <xf numFmtId="176" fontId="5" fillId="8" borderId="16" xfId="0" applyNumberFormat="1" applyFont="1" applyFill="1" applyBorder="1" applyAlignment="1">
      <alignment horizontal="right" vertical="center"/>
    </xf>
    <xf numFmtId="176" fontId="5" fillId="0" borderId="10" xfId="0" applyNumberFormat="1" applyFont="1" applyFill="1" applyBorder="1" applyAlignment="1">
      <alignment horizontal="right" vertical="center"/>
    </xf>
    <xf numFmtId="176" fontId="5" fillId="0" borderId="11" xfId="0" applyNumberFormat="1" applyFont="1" applyFill="1" applyBorder="1" applyAlignment="1">
      <alignment horizontal="right" vertical="center"/>
    </xf>
    <xf numFmtId="180" fontId="5" fillId="0" borderId="45" xfId="0" applyNumberFormat="1" applyFont="1" applyFill="1" applyBorder="1" applyAlignment="1">
      <alignment horizontal="right" vertical="center"/>
    </xf>
    <xf numFmtId="180" fontId="5" fillId="0" borderId="46" xfId="0" applyNumberFormat="1" applyFont="1" applyFill="1" applyBorder="1" applyAlignment="1">
      <alignment horizontal="right" vertical="center"/>
    </xf>
    <xf numFmtId="180" fontId="5" fillId="0" borderId="47" xfId="0" applyNumberFormat="1" applyFont="1" applyFill="1" applyBorder="1" applyAlignment="1">
      <alignment horizontal="right" vertical="center"/>
    </xf>
    <xf numFmtId="176" fontId="5" fillId="8" borderId="44" xfId="0" applyNumberFormat="1" applyFont="1" applyFill="1" applyBorder="1" applyAlignment="1">
      <alignment horizontal="right" vertical="center"/>
    </xf>
    <xf numFmtId="176" fontId="5" fillId="0" borderId="45" xfId="0" applyNumberFormat="1" applyFont="1" applyFill="1" applyBorder="1" applyAlignment="1">
      <alignment horizontal="right" vertical="center"/>
    </xf>
    <xf numFmtId="176" fontId="5" fillId="0" borderId="46" xfId="0" applyNumberFormat="1" applyFont="1" applyFill="1" applyBorder="1" applyAlignment="1">
      <alignment horizontal="right" vertical="center"/>
    </xf>
    <xf numFmtId="176" fontId="5" fillId="0" borderId="48" xfId="0" applyNumberFormat="1" applyFont="1" applyFill="1" applyBorder="1" applyAlignment="1">
      <alignment horizontal="right" vertical="center"/>
    </xf>
    <xf numFmtId="0" fontId="13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179" fontId="4" fillId="6" borderId="33" xfId="0" applyNumberFormat="1" applyFont="1" applyFill="1" applyBorder="1" applyAlignment="1">
      <alignment horizontal="center" vertical="center"/>
    </xf>
    <xf numFmtId="41" fontId="5" fillId="9" borderId="17" xfId="1" applyFont="1" applyFill="1" applyBorder="1" applyAlignment="1">
      <alignment horizontal="center" vertical="center"/>
    </xf>
    <xf numFmtId="41" fontId="5" fillId="9" borderId="15" xfId="1" applyFont="1" applyFill="1" applyBorder="1" applyAlignment="1">
      <alignment horizontal="center" vertical="center"/>
    </xf>
    <xf numFmtId="41" fontId="5" fillId="9" borderId="16" xfId="1" applyFont="1" applyFill="1" applyBorder="1" applyAlignment="1">
      <alignment horizontal="center" vertical="center"/>
    </xf>
    <xf numFmtId="41" fontId="5" fillId="9" borderId="14" xfId="1" applyFont="1" applyFill="1" applyBorder="1" applyAlignment="1">
      <alignment horizontal="center" vertical="center"/>
    </xf>
    <xf numFmtId="41" fontId="5" fillId="9" borderId="44" xfId="1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4" fillId="0" borderId="0" xfId="0" quotePrefix="1" applyFont="1" applyFill="1" applyAlignment="1">
      <alignment horizontal="left" vertical="center"/>
    </xf>
    <xf numFmtId="0" fontId="4" fillId="6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180" fontId="5" fillId="8" borderId="44" xfId="0" applyNumberFormat="1" applyFont="1" applyFill="1" applyBorder="1" applyAlignment="1">
      <alignment horizontal="right" vertical="center"/>
    </xf>
    <xf numFmtId="180" fontId="5" fillId="8" borderId="17" xfId="0" applyNumberFormat="1" applyFont="1" applyFill="1" applyBorder="1" applyAlignment="1">
      <alignment horizontal="right" vertical="center"/>
    </xf>
    <xf numFmtId="180" fontId="5" fillId="8" borderId="16" xfId="0" applyNumberFormat="1" applyFont="1" applyFill="1" applyBorder="1" applyAlignment="1">
      <alignment horizontal="right" vertical="center"/>
    </xf>
    <xf numFmtId="180" fontId="5" fillId="0" borderId="52" xfId="0" applyNumberFormat="1" applyFont="1" applyFill="1" applyBorder="1" applyAlignment="1">
      <alignment horizontal="right" vertical="center"/>
    </xf>
    <xf numFmtId="180" fontId="5" fillId="0" borderId="6" xfId="0" applyNumberFormat="1" applyFont="1" applyFill="1" applyBorder="1" applyAlignment="1">
      <alignment horizontal="right" vertical="center"/>
    </xf>
    <xf numFmtId="180" fontId="5" fillId="0" borderId="7" xfId="0" applyNumberFormat="1" applyFont="1" applyFill="1" applyBorder="1" applyAlignment="1">
      <alignment horizontal="right" vertical="center"/>
    </xf>
    <xf numFmtId="180" fontId="5" fillId="0" borderId="8" xfId="0" applyNumberFormat="1" applyFont="1" applyFill="1" applyBorder="1" applyAlignment="1">
      <alignment horizontal="right" vertical="center"/>
    </xf>
    <xf numFmtId="180" fontId="5" fillId="0" borderId="9" xfId="0" applyNumberFormat="1" applyFont="1" applyFill="1" applyBorder="1" applyAlignment="1">
      <alignment horizontal="right" vertical="center"/>
    </xf>
    <xf numFmtId="180" fontId="5" fillId="0" borderId="11" xfId="0" applyNumberFormat="1" applyFont="1" applyFill="1" applyBorder="1" applyAlignment="1">
      <alignment horizontal="right" vertical="center"/>
    </xf>
    <xf numFmtId="176" fontId="5" fillId="0" borderId="52" xfId="0" applyNumberFormat="1" applyFont="1" applyFill="1" applyBorder="1" applyAlignment="1">
      <alignment horizontal="right" vertical="center"/>
    </xf>
    <xf numFmtId="176" fontId="5" fillId="0" borderId="7" xfId="0" applyNumberFormat="1" applyFont="1" applyFill="1" applyBorder="1" applyAlignment="1">
      <alignment horizontal="right" vertical="center"/>
    </xf>
    <xf numFmtId="176" fontId="5" fillId="0" borderId="9" xfId="0" applyNumberFormat="1" applyFont="1" applyFill="1" applyBorder="1" applyAlignment="1">
      <alignment horizontal="right" vertical="center"/>
    </xf>
    <xf numFmtId="0" fontId="15" fillId="0" borderId="0" xfId="0" applyFont="1">
      <alignment vertical="center"/>
    </xf>
    <xf numFmtId="176" fontId="15" fillId="0" borderId="0" xfId="0" applyNumberFormat="1" applyFont="1">
      <alignment vertical="center"/>
    </xf>
    <xf numFmtId="0" fontId="16" fillId="0" borderId="0" xfId="0" applyFont="1" applyFill="1" applyAlignment="1">
      <alignment horizontal="left" vertical="center"/>
    </xf>
    <xf numFmtId="41" fontId="17" fillId="0" borderId="0" xfId="1" applyFont="1">
      <alignment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6" fillId="0" borderId="0" xfId="0" quotePrefix="1" applyFont="1" applyFill="1" applyAlignment="1">
      <alignment horizontal="left" vertical="center"/>
    </xf>
    <xf numFmtId="41" fontId="15" fillId="0" borderId="0" xfId="1" applyFont="1">
      <alignment vertical="center"/>
    </xf>
    <xf numFmtId="177" fontId="15" fillId="2" borderId="15" xfId="0" applyNumberFormat="1" applyFont="1" applyFill="1" applyBorder="1">
      <alignment vertical="center"/>
    </xf>
    <xf numFmtId="176" fontId="15" fillId="0" borderId="4" xfId="0" applyNumberFormat="1" applyFont="1" applyBorder="1">
      <alignment vertical="center"/>
    </xf>
    <xf numFmtId="177" fontId="15" fillId="0" borderId="8" xfId="0" applyNumberFormat="1" applyFont="1" applyBorder="1">
      <alignment vertical="center"/>
    </xf>
    <xf numFmtId="41" fontId="15" fillId="9" borderId="15" xfId="1" applyFont="1" applyFill="1" applyBorder="1" applyAlignment="1">
      <alignment horizontal="center" vertical="center"/>
    </xf>
    <xf numFmtId="177" fontId="15" fillId="2" borderId="16" xfId="0" applyNumberFormat="1" applyFont="1" applyFill="1" applyBorder="1">
      <alignment vertical="center"/>
    </xf>
    <xf numFmtId="176" fontId="15" fillId="0" borderId="24" xfId="0" applyNumberFormat="1" applyFont="1" applyBorder="1">
      <alignment vertical="center"/>
    </xf>
    <xf numFmtId="177" fontId="15" fillId="0" borderId="11" xfId="0" applyNumberFormat="1" applyFont="1" applyBorder="1">
      <alignment vertical="center"/>
    </xf>
    <xf numFmtId="41" fontId="15" fillId="9" borderId="44" xfId="1" applyFont="1" applyFill="1" applyBorder="1" applyAlignment="1">
      <alignment horizontal="center" vertical="center"/>
    </xf>
    <xf numFmtId="177" fontId="15" fillId="2" borderId="14" xfId="0" applyNumberFormat="1" applyFont="1" applyFill="1" applyBorder="1">
      <alignment vertical="center"/>
    </xf>
    <xf numFmtId="176" fontId="15" fillId="0" borderId="22" xfId="0" applyNumberFormat="1" applyFont="1" applyBorder="1">
      <alignment vertical="center"/>
    </xf>
    <xf numFmtId="177" fontId="15" fillId="0" borderId="13" xfId="0" applyNumberFormat="1" applyFont="1" applyBorder="1">
      <alignment vertical="center"/>
    </xf>
    <xf numFmtId="41" fontId="15" fillId="9" borderId="17" xfId="1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Fill="1">
      <alignment vertical="center"/>
    </xf>
    <xf numFmtId="0" fontId="20" fillId="0" borderId="0" xfId="0" applyFont="1">
      <alignment vertical="center"/>
    </xf>
    <xf numFmtId="0" fontId="18" fillId="0" borderId="0" xfId="0" applyFont="1">
      <alignment vertical="center"/>
    </xf>
    <xf numFmtId="180" fontId="5" fillId="0" borderId="24" xfId="0" applyNumberFormat="1" applyFont="1" applyFill="1" applyBorder="1" applyAlignment="1">
      <alignment horizontal="right" vertical="center"/>
    </xf>
    <xf numFmtId="180" fontId="5" fillId="0" borderId="31" xfId="0" applyNumberFormat="1" applyFont="1" applyFill="1" applyBorder="1" applyAlignment="1">
      <alignment horizontal="right" vertical="center"/>
    </xf>
    <xf numFmtId="176" fontId="5" fillId="0" borderId="24" xfId="0" applyNumberFormat="1" applyFont="1" applyFill="1" applyBorder="1" applyAlignment="1">
      <alignment horizontal="right" vertical="center"/>
    </xf>
    <xf numFmtId="41" fontId="4" fillId="10" borderId="39" xfId="1" applyFont="1" applyFill="1" applyBorder="1" applyAlignment="1">
      <alignment horizontal="center" vertical="center"/>
    </xf>
    <xf numFmtId="41" fontId="4" fillId="11" borderId="54" xfId="1" applyFont="1" applyFill="1" applyBorder="1" applyAlignment="1">
      <alignment horizontal="center" vertical="center"/>
    </xf>
    <xf numFmtId="41" fontId="4" fillId="11" borderId="41" xfId="1" applyFont="1" applyFill="1" applyBorder="1" applyAlignment="1">
      <alignment horizontal="center" vertical="center"/>
    </xf>
    <xf numFmtId="41" fontId="5" fillId="0" borderId="35" xfId="1" applyFont="1" applyFill="1" applyBorder="1" applyAlignment="1">
      <alignment horizontal="center" vertical="center"/>
    </xf>
    <xf numFmtId="41" fontId="5" fillId="0" borderId="5" xfId="1" applyFont="1" applyBorder="1" applyAlignment="1">
      <alignment horizontal="center" vertical="center"/>
    </xf>
    <xf numFmtId="41" fontId="5" fillId="0" borderId="36" xfId="1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41" fontId="5" fillId="0" borderId="37" xfId="1" applyFont="1" applyBorder="1" applyAlignment="1">
      <alignment horizontal="center" vertical="center"/>
    </xf>
    <xf numFmtId="41" fontId="5" fillId="0" borderId="10" xfId="1" applyFont="1" applyBorder="1" applyAlignment="1">
      <alignment horizontal="center" vertical="center"/>
    </xf>
    <xf numFmtId="41" fontId="5" fillId="0" borderId="35" xfId="1" applyFont="1" applyBorder="1" applyAlignment="1">
      <alignment horizontal="center" vertical="center"/>
    </xf>
    <xf numFmtId="41" fontId="5" fillId="0" borderId="38" xfId="1" applyFont="1" applyBorder="1" applyAlignment="1">
      <alignment horizontal="center" vertical="center"/>
    </xf>
    <xf numFmtId="41" fontId="5" fillId="0" borderId="12" xfId="1" applyFont="1" applyBorder="1" applyAlignment="1">
      <alignment horizontal="center" vertical="center"/>
    </xf>
    <xf numFmtId="41" fontId="5" fillId="0" borderId="55" xfId="1" applyFont="1" applyBorder="1" applyAlignment="1">
      <alignment horizontal="center" vertical="center"/>
    </xf>
    <xf numFmtId="41" fontId="5" fillId="0" borderId="46" xfId="1" applyFont="1" applyBorder="1" applyAlignment="1">
      <alignment horizontal="center" vertical="center"/>
    </xf>
    <xf numFmtId="176" fontId="21" fillId="8" borderId="15" xfId="0" applyNumberFormat="1" applyFont="1" applyFill="1" applyBorder="1" applyAlignment="1">
      <alignment horizontal="right" vertical="center"/>
    </xf>
    <xf numFmtId="176" fontId="21" fillId="0" borderId="4" xfId="0" applyNumberFormat="1" applyFont="1" applyFill="1" applyBorder="1" applyAlignment="1">
      <alignment horizontal="right" vertical="center"/>
    </xf>
    <xf numFmtId="176" fontId="21" fillId="0" borderId="1" xfId="0" applyNumberFormat="1" applyFont="1" applyFill="1" applyBorder="1" applyAlignment="1">
      <alignment horizontal="right" vertical="center"/>
    </xf>
    <xf numFmtId="176" fontId="21" fillId="0" borderId="8" xfId="0" applyNumberFormat="1" applyFont="1" applyFill="1" applyBorder="1" applyAlignment="1">
      <alignment horizontal="right" vertical="center"/>
    </xf>
    <xf numFmtId="41" fontId="4" fillId="11" borderId="43" xfId="1" applyFont="1" applyFill="1" applyBorder="1" applyAlignment="1">
      <alignment horizontal="center" vertical="center"/>
    </xf>
    <xf numFmtId="41" fontId="5" fillId="0" borderId="6" xfId="1" applyFont="1" applyBorder="1" applyAlignment="1">
      <alignment horizontal="center" vertical="center"/>
    </xf>
    <xf numFmtId="41" fontId="5" fillId="0" borderId="8" xfId="1" applyFont="1" applyBorder="1" applyAlignment="1">
      <alignment horizontal="center" vertical="center"/>
    </xf>
    <xf numFmtId="41" fontId="5" fillId="0" borderId="11" xfId="1" applyFont="1" applyBorder="1" applyAlignment="1">
      <alignment horizontal="center" vertical="center"/>
    </xf>
    <xf numFmtId="41" fontId="5" fillId="0" borderId="13" xfId="1" applyFont="1" applyBorder="1" applyAlignment="1">
      <alignment horizontal="center" vertical="center"/>
    </xf>
    <xf numFmtId="41" fontId="5" fillId="0" borderId="48" xfId="1" applyFont="1" applyBorder="1" applyAlignment="1">
      <alignment horizontal="center" vertical="center"/>
    </xf>
    <xf numFmtId="180" fontId="5" fillId="0" borderId="59" xfId="0" applyNumberFormat="1" applyFont="1" applyFill="1" applyBorder="1" applyAlignment="1">
      <alignment horizontal="right" vertical="center"/>
    </xf>
    <xf numFmtId="180" fontId="5" fillId="0" borderId="60" xfId="0" applyNumberFormat="1" applyFont="1" applyFill="1" applyBorder="1" applyAlignment="1">
      <alignment horizontal="right" vertical="center"/>
    </xf>
    <xf numFmtId="180" fontId="5" fillId="0" borderId="61" xfId="0" applyNumberFormat="1" applyFont="1" applyFill="1" applyBorder="1" applyAlignment="1">
      <alignment horizontal="right" vertical="center"/>
    </xf>
    <xf numFmtId="180" fontId="21" fillId="8" borderId="49" xfId="0" applyNumberFormat="1" applyFont="1" applyFill="1" applyBorder="1" applyAlignment="1">
      <alignment horizontal="right" vertical="center"/>
    </xf>
    <xf numFmtId="180" fontId="21" fillId="8" borderId="58" xfId="0" applyNumberFormat="1" applyFont="1" applyFill="1" applyBorder="1" applyAlignment="1">
      <alignment horizontal="right" vertical="center"/>
    </xf>
    <xf numFmtId="180" fontId="21" fillId="8" borderId="15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center" vertical="center"/>
    </xf>
    <xf numFmtId="180" fontId="21" fillId="8" borderId="62" xfId="0" applyNumberFormat="1" applyFont="1" applyFill="1" applyBorder="1" applyAlignment="1">
      <alignment horizontal="right" vertical="center"/>
    </xf>
    <xf numFmtId="180" fontId="5" fillId="0" borderId="22" xfId="0" applyNumberFormat="1" applyFont="1" applyFill="1" applyBorder="1" applyAlignment="1">
      <alignment horizontal="right" vertical="center"/>
    </xf>
    <xf numFmtId="180" fontId="5" fillId="0" borderId="12" xfId="0" applyNumberFormat="1" applyFont="1" applyFill="1" applyBorder="1" applyAlignment="1">
      <alignment horizontal="right" vertical="center"/>
    </xf>
    <xf numFmtId="180" fontId="5" fillId="0" borderId="2" xfId="0" applyNumberFormat="1" applyFont="1" applyFill="1" applyBorder="1" applyAlignment="1">
      <alignment horizontal="right" vertical="center"/>
    </xf>
    <xf numFmtId="176" fontId="21" fillId="8" borderId="14" xfId="0" applyNumberFormat="1" applyFont="1" applyFill="1" applyBorder="1" applyAlignment="1">
      <alignment horizontal="right" vertical="center"/>
    </xf>
    <xf numFmtId="176" fontId="21" fillId="0" borderId="22" xfId="0" applyNumberFormat="1" applyFont="1" applyFill="1" applyBorder="1" applyAlignment="1">
      <alignment horizontal="right" vertical="center"/>
    </xf>
    <xf numFmtId="176" fontId="21" fillId="0" borderId="12" xfId="0" applyNumberFormat="1" applyFont="1" applyFill="1" applyBorder="1" applyAlignment="1">
      <alignment horizontal="right" vertical="center"/>
    </xf>
    <xf numFmtId="176" fontId="21" fillId="0" borderId="13" xfId="0" applyNumberFormat="1" applyFont="1" applyFill="1" applyBorder="1" applyAlignment="1">
      <alignment horizontal="right" vertical="center"/>
    </xf>
    <xf numFmtId="180" fontId="21" fillId="8" borderId="14" xfId="0" applyNumberFormat="1" applyFont="1" applyFill="1" applyBorder="1" applyAlignment="1">
      <alignment horizontal="right" vertical="center"/>
    </xf>
    <xf numFmtId="180" fontId="21" fillId="8" borderId="53" xfId="0" applyNumberFormat="1" applyFont="1" applyFill="1" applyBorder="1" applyAlignment="1">
      <alignment horizontal="right" vertical="center"/>
    </xf>
    <xf numFmtId="176" fontId="21" fillId="8" borderId="16" xfId="0" applyNumberFormat="1" applyFont="1" applyFill="1" applyBorder="1" applyAlignment="1">
      <alignment horizontal="right" vertical="center"/>
    </xf>
    <xf numFmtId="176" fontId="21" fillId="0" borderId="24" xfId="0" applyNumberFormat="1" applyFont="1" applyFill="1" applyBorder="1" applyAlignment="1">
      <alignment horizontal="right" vertical="center"/>
    </xf>
    <xf numFmtId="176" fontId="21" fillId="0" borderId="10" xfId="0" applyNumberFormat="1" applyFont="1" applyFill="1" applyBorder="1" applyAlignment="1">
      <alignment horizontal="right" vertical="center"/>
    </xf>
    <xf numFmtId="176" fontId="21" fillId="0" borderId="11" xfId="0" applyNumberFormat="1" applyFont="1" applyFill="1" applyBorder="1" applyAlignment="1">
      <alignment horizontal="right" vertical="center"/>
    </xf>
    <xf numFmtId="180" fontId="21" fillId="8" borderId="16" xfId="0" applyNumberFormat="1" applyFont="1" applyFill="1" applyBorder="1" applyAlignment="1">
      <alignment horizontal="right" vertical="center"/>
    </xf>
    <xf numFmtId="41" fontId="4" fillId="3" borderId="63" xfId="1" applyFont="1" applyFill="1" applyBorder="1" applyAlignment="1">
      <alignment horizontal="center" vertical="center"/>
    </xf>
    <xf numFmtId="41" fontId="4" fillId="3" borderId="56" xfId="1" applyFont="1" applyFill="1" applyBorder="1" applyAlignment="1">
      <alignment horizontal="center" vertical="center"/>
    </xf>
    <xf numFmtId="41" fontId="4" fillId="3" borderId="41" xfId="1" applyFont="1" applyFill="1" applyBorder="1" applyAlignment="1">
      <alignment horizontal="center" vertical="center"/>
    </xf>
    <xf numFmtId="41" fontId="4" fillId="3" borderId="43" xfId="1" applyFont="1" applyFill="1" applyBorder="1" applyAlignment="1">
      <alignment horizontal="center" vertical="center"/>
    </xf>
    <xf numFmtId="177" fontId="21" fillId="2" borderId="17" xfId="0" applyNumberFormat="1" applyFont="1" applyFill="1" applyBorder="1">
      <alignment vertical="center"/>
    </xf>
    <xf numFmtId="177" fontId="23" fillId="0" borderId="35" xfId="0" applyNumberFormat="1" applyFont="1" applyFill="1" applyBorder="1" applyAlignment="1">
      <alignment horizontal="right" vertical="center"/>
    </xf>
    <xf numFmtId="177" fontId="21" fillId="0" borderId="5" xfId="0" applyNumberFormat="1" applyFont="1" applyBorder="1">
      <alignment vertical="center"/>
    </xf>
    <xf numFmtId="177" fontId="21" fillId="0" borderId="30" xfId="0" applyNumberFormat="1" applyFont="1" applyBorder="1">
      <alignment vertical="center"/>
    </xf>
    <xf numFmtId="177" fontId="21" fillId="2" borderId="15" xfId="0" applyNumberFormat="1" applyFont="1" applyFill="1" applyBorder="1">
      <alignment vertical="center"/>
    </xf>
    <xf numFmtId="177" fontId="21" fillId="0" borderId="36" xfId="0" applyNumberFormat="1" applyFont="1" applyBorder="1">
      <alignment vertical="center"/>
    </xf>
    <xf numFmtId="177" fontId="21" fillId="0" borderId="1" xfId="0" applyNumberFormat="1" applyFont="1" applyBorder="1">
      <alignment vertical="center"/>
    </xf>
    <xf numFmtId="177" fontId="21" fillId="0" borderId="3" xfId="0" applyNumberFormat="1" applyFont="1" applyBorder="1">
      <alignment vertical="center"/>
    </xf>
    <xf numFmtId="177" fontId="21" fillId="2" borderId="16" xfId="0" applyNumberFormat="1" applyFont="1" applyFill="1" applyBorder="1">
      <alignment vertical="center"/>
    </xf>
    <xf numFmtId="177" fontId="21" fillId="0" borderId="37" xfId="0" applyNumberFormat="1" applyFont="1" applyBorder="1">
      <alignment vertical="center"/>
    </xf>
    <xf numFmtId="177" fontId="21" fillId="0" borderId="10" xfId="0" applyNumberFormat="1" applyFont="1" applyBorder="1">
      <alignment vertical="center"/>
    </xf>
    <xf numFmtId="177" fontId="21" fillId="0" borderId="31" xfId="0" applyNumberFormat="1" applyFont="1" applyBorder="1">
      <alignment vertical="center"/>
    </xf>
    <xf numFmtId="177" fontId="21" fillId="0" borderId="35" xfId="0" applyNumberFormat="1" applyFont="1" applyBorder="1">
      <alignment vertical="center"/>
    </xf>
    <xf numFmtId="177" fontId="21" fillId="2" borderId="14" xfId="0" applyNumberFormat="1" applyFont="1" applyFill="1" applyBorder="1">
      <alignment vertical="center"/>
    </xf>
    <xf numFmtId="177" fontId="21" fillId="0" borderId="38" xfId="0" applyNumberFormat="1" applyFont="1" applyBorder="1">
      <alignment vertical="center"/>
    </xf>
    <xf numFmtId="177" fontId="21" fillId="0" borderId="12" xfId="0" applyNumberFormat="1" applyFont="1" applyBorder="1">
      <alignment vertical="center"/>
    </xf>
    <xf numFmtId="177" fontId="21" fillId="0" borderId="2" xfId="0" applyNumberFormat="1" applyFont="1" applyBorder="1">
      <alignment vertical="center"/>
    </xf>
    <xf numFmtId="177" fontId="21" fillId="0" borderId="22" xfId="0" applyNumberFormat="1" applyFont="1" applyBorder="1">
      <alignment vertical="center"/>
    </xf>
    <xf numFmtId="176" fontId="21" fillId="2" borderId="15" xfId="0" applyNumberFormat="1" applyFont="1" applyFill="1" applyBorder="1">
      <alignment vertical="center"/>
    </xf>
    <xf numFmtId="176" fontId="23" fillId="0" borderId="36" xfId="0" applyNumberFormat="1" applyFont="1" applyFill="1" applyBorder="1" applyAlignment="1">
      <alignment horizontal="right" vertical="center"/>
    </xf>
    <xf numFmtId="176" fontId="21" fillId="0" borderId="1" xfId="0" applyNumberFormat="1" applyFont="1" applyBorder="1">
      <alignment vertical="center"/>
    </xf>
    <xf numFmtId="176" fontId="21" fillId="0" borderId="3" xfId="0" applyNumberFormat="1" applyFont="1" applyBorder="1">
      <alignment vertical="center"/>
    </xf>
    <xf numFmtId="176" fontId="21" fillId="0" borderId="36" xfId="0" applyNumberFormat="1" applyFont="1" applyBorder="1">
      <alignment vertical="center"/>
    </xf>
    <xf numFmtId="176" fontId="21" fillId="2" borderId="16" xfId="0" applyNumberFormat="1" applyFont="1" applyFill="1" applyBorder="1">
      <alignment vertical="center"/>
    </xf>
    <xf numFmtId="176" fontId="21" fillId="0" borderId="37" xfId="0" applyNumberFormat="1" applyFont="1" applyBorder="1">
      <alignment vertical="center"/>
    </xf>
    <xf numFmtId="176" fontId="21" fillId="0" borderId="10" xfId="0" applyNumberFormat="1" applyFont="1" applyBorder="1">
      <alignment vertical="center"/>
    </xf>
    <xf numFmtId="176" fontId="21" fillId="0" borderId="31" xfId="0" applyNumberFormat="1" applyFont="1" applyBorder="1">
      <alignment vertical="center"/>
    </xf>
    <xf numFmtId="176" fontId="21" fillId="2" borderId="17" xfId="0" applyNumberFormat="1" applyFont="1" applyFill="1" applyBorder="1">
      <alignment vertical="center"/>
    </xf>
    <xf numFmtId="176" fontId="21" fillId="0" borderId="35" xfId="0" applyNumberFormat="1" applyFont="1" applyBorder="1">
      <alignment vertical="center"/>
    </xf>
    <xf numFmtId="176" fontId="21" fillId="0" borderId="5" xfId="0" applyNumberFormat="1" applyFont="1" applyBorder="1">
      <alignment vertical="center"/>
    </xf>
    <xf numFmtId="176" fontId="21" fillId="0" borderId="30" xfId="0" applyNumberFormat="1" applyFont="1" applyBorder="1">
      <alignment vertical="center"/>
    </xf>
    <xf numFmtId="41" fontId="15" fillId="9" borderId="14" xfId="1" applyFont="1" applyFill="1" applyBorder="1" applyAlignment="1">
      <alignment horizontal="center" vertical="center"/>
    </xf>
    <xf numFmtId="176" fontId="15" fillId="2" borderId="15" xfId="0" applyNumberFormat="1" applyFont="1" applyFill="1" applyBorder="1">
      <alignment vertical="center"/>
    </xf>
    <xf numFmtId="176" fontId="15" fillId="0" borderId="8" xfId="0" applyNumberFormat="1" applyFont="1" applyBorder="1">
      <alignment vertical="center"/>
    </xf>
    <xf numFmtId="41" fontId="5" fillId="0" borderId="14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16" xfId="1" applyFont="1" applyFill="1" applyBorder="1" applyAlignment="1">
      <alignment horizontal="center" vertical="center"/>
    </xf>
    <xf numFmtId="41" fontId="5" fillId="0" borderId="17" xfId="1" applyFont="1" applyFill="1" applyBorder="1" applyAlignment="1">
      <alignment horizontal="center" vertical="center"/>
    </xf>
    <xf numFmtId="41" fontId="5" fillId="0" borderId="44" xfId="1" applyFont="1" applyFill="1" applyBorder="1" applyAlignment="1">
      <alignment horizontal="center" vertical="center"/>
    </xf>
    <xf numFmtId="41" fontId="15" fillId="0" borderId="15" xfId="1" applyFont="1" applyFill="1" applyBorder="1" applyAlignment="1">
      <alignment horizontal="center" vertical="center"/>
    </xf>
    <xf numFmtId="41" fontId="15" fillId="0" borderId="44" xfId="1" applyFont="1" applyFill="1" applyBorder="1" applyAlignment="1">
      <alignment horizontal="center" vertical="center"/>
    </xf>
    <xf numFmtId="41" fontId="15" fillId="0" borderId="17" xfId="1" applyFont="1" applyFill="1" applyBorder="1" applyAlignment="1">
      <alignment horizontal="center" vertical="center"/>
    </xf>
    <xf numFmtId="41" fontId="15" fillId="0" borderId="14" xfId="1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5" fillId="13" borderId="15" xfId="0" applyFont="1" applyFill="1" applyBorder="1" applyAlignment="1">
      <alignment horizontal="center" vertical="center"/>
    </xf>
    <xf numFmtId="180" fontId="21" fillId="8" borderId="51" xfId="0" applyNumberFormat="1" applyFont="1" applyFill="1" applyBorder="1" applyAlignment="1">
      <alignment horizontal="right" vertical="center"/>
    </xf>
    <xf numFmtId="180" fontId="21" fillId="8" borderId="50" xfId="0" applyNumberFormat="1" applyFont="1" applyFill="1" applyBorder="1" applyAlignment="1">
      <alignment horizontal="right" vertical="center"/>
    </xf>
    <xf numFmtId="180" fontId="21" fillId="8" borderId="17" xfId="0" applyNumberFormat="1" applyFont="1" applyFill="1" applyBorder="1" applyAlignment="1">
      <alignment horizontal="right" vertical="center"/>
    </xf>
    <xf numFmtId="176" fontId="15" fillId="2" borderId="16" xfId="0" applyNumberFormat="1" applyFont="1" applyFill="1" applyBorder="1">
      <alignment vertical="center"/>
    </xf>
    <xf numFmtId="176" fontId="15" fillId="0" borderId="11" xfId="0" applyNumberFormat="1" applyFont="1" applyBorder="1">
      <alignment vertical="center"/>
    </xf>
    <xf numFmtId="41" fontId="15" fillId="9" borderId="16" xfId="1" applyFont="1" applyFill="1" applyBorder="1" applyAlignment="1">
      <alignment horizontal="center" vertical="center"/>
    </xf>
    <xf numFmtId="3" fontId="19" fillId="0" borderId="0" xfId="0" applyNumberFormat="1" applyFont="1">
      <alignment vertical="center"/>
    </xf>
    <xf numFmtId="41" fontId="8" fillId="0" borderId="25" xfId="1" applyFont="1" applyFill="1" applyBorder="1" applyAlignment="1">
      <alignment horizontal="center" vertical="center"/>
    </xf>
    <xf numFmtId="41" fontId="9" fillId="0" borderId="26" xfId="1" applyFont="1" applyFill="1" applyBorder="1" applyAlignment="1">
      <alignment horizontal="center" vertical="center"/>
    </xf>
    <xf numFmtId="41" fontId="9" fillId="0" borderId="34" xfId="1" applyFont="1" applyFill="1" applyBorder="1" applyAlignment="1">
      <alignment horizontal="center" vertical="center"/>
    </xf>
    <xf numFmtId="41" fontId="9" fillId="0" borderId="25" xfId="1" applyFont="1" applyFill="1" applyBorder="1" applyAlignment="1">
      <alignment horizontal="center" vertical="center"/>
    </xf>
    <xf numFmtId="41" fontId="9" fillId="0" borderId="27" xfId="1" applyFont="1" applyFill="1" applyBorder="1" applyAlignment="1">
      <alignment horizontal="center" vertical="center"/>
    </xf>
    <xf numFmtId="41" fontId="22" fillId="12" borderId="64" xfId="1" applyFont="1" applyFill="1" applyBorder="1" applyAlignment="1">
      <alignment horizontal="center" vertical="center"/>
    </xf>
    <xf numFmtId="41" fontId="22" fillId="12" borderId="0" xfId="1" applyFont="1" applyFill="1" applyBorder="1" applyAlignment="1">
      <alignment horizontal="center" vertical="center"/>
    </xf>
    <xf numFmtId="41" fontId="4" fillId="3" borderId="54" xfId="1" applyFont="1" applyFill="1" applyBorder="1" applyAlignment="1">
      <alignment horizontal="center" vertical="center"/>
    </xf>
    <xf numFmtId="41" fontId="4" fillId="3" borderId="56" xfId="1" applyFont="1" applyFill="1" applyBorder="1" applyAlignment="1">
      <alignment horizontal="center" vertical="center"/>
    </xf>
    <xf numFmtId="41" fontId="4" fillId="3" borderId="57" xfId="1" applyFont="1" applyFill="1" applyBorder="1" applyAlignment="1">
      <alignment horizontal="center" vertical="center"/>
    </xf>
    <xf numFmtId="176" fontId="8" fillId="0" borderId="25" xfId="0" applyNumberFormat="1" applyFont="1" applyFill="1" applyBorder="1" applyAlignment="1">
      <alignment horizontal="center" vertical="center"/>
    </xf>
    <xf numFmtId="176" fontId="9" fillId="0" borderId="26" xfId="0" applyNumberFormat="1" applyFont="1" applyFill="1" applyBorder="1" applyAlignment="1">
      <alignment horizontal="center" vertical="center"/>
    </xf>
    <xf numFmtId="176" fontId="9" fillId="0" borderId="27" xfId="0" applyNumberFormat="1" applyFont="1" applyFill="1" applyBorder="1" applyAlignment="1">
      <alignment horizontal="center" vertical="center"/>
    </xf>
    <xf numFmtId="176" fontId="9" fillId="0" borderId="28" xfId="0" applyNumberFormat="1" applyFont="1" applyFill="1" applyBorder="1" applyAlignment="1">
      <alignment horizontal="center" vertical="center"/>
    </xf>
    <xf numFmtId="41" fontId="4" fillId="10" borderId="54" xfId="1" applyFont="1" applyFill="1" applyBorder="1" applyAlignment="1">
      <alignment horizontal="center" vertical="center"/>
    </xf>
    <xf numFmtId="41" fontId="4" fillId="10" borderId="56" xfId="1" applyFont="1" applyFill="1" applyBorder="1" applyAlignment="1">
      <alignment horizontal="center" vertical="center"/>
    </xf>
    <xf numFmtId="41" fontId="4" fillId="10" borderId="57" xfId="1" applyFont="1" applyFill="1" applyBorder="1" applyAlignment="1">
      <alignment horizontal="center" vertical="center"/>
    </xf>
    <xf numFmtId="179" fontId="12" fillId="5" borderId="25" xfId="0" applyNumberFormat="1" applyFont="1" applyFill="1" applyBorder="1" applyAlignment="1">
      <alignment horizontal="center" vertical="center"/>
    </xf>
    <xf numFmtId="179" fontId="12" fillId="5" borderId="26" xfId="0" applyNumberFormat="1" applyFont="1" applyFill="1" applyBorder="1" applyAlignment="1">
      <alignment horizontal="center" vertical="center"/>
    </xf>
    <xf numFmtId="179" fontId="12" fillId="5" borderId="27" xfId="0" applyNumberFormat="1" applyFont="1" applyFill="1" applyBorder="1" applyAlignment="1">
      <alignment horizontal="center" vertical="center"/>
    </xf>
    <xf numFmtId="0" fontId="5" fillId="0" borderId="65" xfId="0" applyFont="1" applyFill="1" applyBorder="1" applyAlignment="1">
      <alignment horizontal="center" vertical="center"/>
    </xf>
    <xf numFmtId="176" fontId="21" fillId="2" borderId="44" xfId="0" applyNumberFormat="1" applyFont="1" applyFill="1" applyBorder="1">
      <alignment vertical="center"/>
    </xf>
    <xf numFmtId="176" fontId="21" fillId="0" borderId="46" xfId="0" applyNumberFormat="1" applyFont="1" applyBorder="1">
      <alignment vertical="center"/>
    </xf>
    <xf numFmtId="176" fontId="15" fillId="2" borderId="44" xfId="0" applyNumberFormat="1" applyFont="1" applyFill="1" applyBorder="1">
      <alignment vertical="center"/>
    </xf>
    <xf numFmtId="176" fontId="15" fillId="0" borderId="48" xfId="0" applyNumberFormat="1" applyFont="1" applyBorder="1">
      <alignment vertical="center"/>
    </xf>
    <xf numFmtId="0" fontId="5" fillId="0" borderId="9" xfId="0" applyFont="1" applyFill="1" applyBorder="1" applyAlignment="1">
      <alignment horizontal="center" vertical="center"/>
    </xf>
    <xf numFmtId="176" fontId="21" fillId="2" borderId="11" xfId="0" applyNumberFormat="1" applyFont="1" applyFill="1" applyBorder="1">
      <alignment vertical="center"/>
    </xf>
    <xf numFmtId="176" fontId="21" fillId="0" borderId="20" xfId="0" applyNumberFormat="1" applyFont="1" applyBorder="1">
      <alignment vertical="center"/>
    </xf>
    <xf numFmtId="176" fontId="21" fillId="0" borderId="6" xfId="0" applyNumberFormat="1" applyFont="1" applyBorder="1">
      <alignment vertical="center"/>
    </xf>
    <xf numFmtId="176" fontId="21" fillId="0" borderId="19" xfId="0" applyNumberFormat="1" applyFont="1" applyBorder="1">
      <alignment vertical="center"/>
    </xf>
    <xf numFmtId="176" fontId="21" fillId="0" borderId="8" xfId="0" applyNumberFormat="1" applyFont="1" applyFill="1" applyBorder="1">
      <alignment vertical="center"/>
    </xf>
    <xf numFmtId="176" fontId="21" fillId="0" borderId="65" xfId="0" applyNumberFormat="1" applyFont="1" applyBorder="1">
      <alignment vertical="center"/>
    </xf>
    <xf numFmtId="176" fontId="21" fillId="0" borderId="48" xfId="0" applyNumberFormat="1" applyFont="1" applyFill="1" applyBorder="1">
      <alignment vertical="center"/>
    </xf>
    <xf numFmtId="176" fontId="21" fillId="0" borderId="9" xfId="0" applyNumberFormat="1" applyFont="1" applyBorder="1">
      <alignment vertical="center"/>
    </xf>
    <xf numFmtId="176" fontId="21" fillId="0" borderId="11" xfId="0" applyNumberFormat="1" applyFont="1" applyFill="1" applyBorder="1">
      <alignment vertical="center"/>
    </xf>
    <xf numFmtId="176" fontId="5" fillId="0" borderId="52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176" fontId="15" fillId="0" borderId="7" xfId="0" applyNumberFormat="1" applyFont="1" applyBorder="1">
      <alignment vertical="center"/>
    </xf>
    <xf numFmtId="176" fontId="15" fillId="0" borderId="66" xfId="0" applyNumberFormat="1" applyFont="1" applyBorder="1">
      <alignment vertical="center"/>
    </xf>
    <xf numFmtId="176" fontId="15" fillId="0" borderId="9" xfId="0" applyNumberFormat="1" applyFont="1" applyBorder="1">
      <alignment vertical="center"/>
    </xf>
    <xf numFmtId="41" fontId="15" fillId="0" borderId="9" xfId="1" applyFont="1" applyFill="1" applyBorder="1" applyAlignment="1">
      <alignment horizontal="center" vertical="center"/>
    </xf>
    <xf numFmtId="41" fontId="15" fillId="0" borderId="10" xfId="1" applyFont="1" applyFill="1" applyBorder="1" applyAlignment="1">
      <alignment horizontal="center" vertical="center"/>
    </xf>
    <xf numFmtId="41" fontId="15" fillId="0" borderId="11" xfId="1" applyFont="1" applyFill="1" applyBorder="1" applyAlignment="1">
      <alignment horizontal="center" vertical="center"/>
    </xf>
    <xf numFmtId="180" fontId="21" fillId="8" borderId="67" xfId="0" applyNumberFormat="1" applyFont="1" applyFill="1" applyBorder="1" applyAlignment="1">
      <alignment horizontal="right" vertical="center"/>
    </xf>
    <xf numFmtId="180" fontId="5" fillId="0" borderId="68" xfId="0" applyNumberFormat="1" applyFont="1" applyFill="1" applyBorder="1" applyAlignment="1">
      <alignment horizontal="right" vertical="center"/>
    </xf>
    <xf numFmtId="180" fontId="5" fillId="0" borderId="69" xfId="0" applyNumberFormat="1" applyFont="1" applyFill="1" applyBorder="1" applyAlignment="1">
      <alignment horizontal="right" vertical="center"/>
    </xf>
    <xf numFmtId="180" fontId="5" fillId="0" borderId="70" xfId="0" applyNumberFormat="1" applyFont="1" applyFill="1" applyBorder="1" applyAlignment="1">
      <alignment horizontal="right" vertical="center"/>
    </xf>
    <xf numFmtId="176" fontId="5" fillId="8" borderId="67" xfId="0" applyNumberFormat="1" applyFont="1" applyFill="1" applyBorder="1" applyAlignment="1">
      <alignment horizontal="right" vertical="center"/>
    </xf>
    <xf numFmtId="176" fontId="5" fillId="0" borderId="68" xfId="0" applyNumberFormat="1" applyFont="1" applyFill="1" applyBorder="1" applyAlignment="1">
      <alignment horizontal="right" vertical="center"/>
    </xf>
    <xf numFmtId="176" fontId="5" fillId="0" borderId="69" xfId="0" applyNumberFormat="1" applyFont="1" applyFill="1" applyBorder="1" applyAlignment="1">
      <alignment horizontal="right" vertical="center"/>
    </xf>
    <xf numFmtId="176" fontId="5" fillId="0" borderId="70" xfId="0" applyNumberFormat="1" applyFont="1" applyFill="1" applyBorder="1" applyAlignment="1">
      <alignment horizontal="right" vertical="center"/>
    </xf>
    <xf numFmtId="180" fontId="5" fillId="8" borderId="67" xfId="0" applyNumberFormat="1" applyFont="1" applyFill="1" applyBorder="1" applyAlignment="1">
      <alignment horizontal="right" vertical="center"/>
    </xf>
    <xf numFmtId="41" fontId="5" fillId="9" borderId="67" xfId="1" applyFont="1" applyFill="1" applyBorder="1" applyAlignment="1">
      <alignment horizontal="center" vertical="center"/>
    </xf>
    <xf numFmtId="41" fontId="5" fillId="0" borderId="69" xfId="1" applyFont="1" applyBorder="1" applyAlignment="1">
      <alignment horizontal="center" vertical="center"/>
    </xf>
    <xf numFmtId="41" fontId="5" fillId="0" borderId="70" xfId="1" applyFont="1" applyBorder="1" applyAlignment="1">
      <alignment horizontal="center" vertical="center"/>
    </xf>
    <xf numFmtId="0" fontId="5" fillId="0" borderId="67" xfId="0" applyFont="1" applyFill="1" applyBorder="1" applyAlignment="1">
      <alignment horizontal="center" vertical="center"/>
    </xf>
    <xf numFmtId="41" fontId="5" fillId="0" borderId="20" xfId="1" applyFont="1" applyBorder="1" applyAlignment="1">
      <alignment horizontal="center" vertical="center"/>
    </xf>
    <xf numFmtId="41" fontId="5" fillId="0" borderId="19" xfId="1" applyFont="1" applyBorder="1" applyAlignment="1">
      <alignment horizontal="center" vertical="center"/>
    </xf>
    <xf numFmtId="41" fontId="5" fillId="0" borderId="64" xfId="1" applyFont="1" applyBorder="1" applyAlignment="1">
      <alignment horizontal="center" vertical="center"/>
    </xf>
    <xf numFmtId="41" fontId="5" fillId="0" borderId="9" xfId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6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8D8351"/>
      <color rgb="FFF8A120"/>
      <color rgb="FFACC777"/>
      <color rgb="FFB7CE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10408920021068E-2"/>
          <c:y val="0.23224826308476249"/>
          <c:w val="0.87358906829084615"/>
          <c:h val="0.57916463383253569"/>
        </c:manualLayout>
      </c:layout>
      <c:lineChart>
        <c:grouping val="standard"/>
        <c:varyColors val="0"/>
        <c:ser>
          <c:idx val="1"/>
          <c:order val="0"/>
          <c:tx>
            <c:strRef>
              <c:f>'교원1인당학생수(1965-)'!$H$3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2222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555555011179254E-2"/>
                  <c:y val="-2.8758169934640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C7-44B1-B9D3-B14FD36A0F12}"/>
                </c:ext>
              </c:extLst>
            </c:dLbl>
            <c:dLbl>
              <c:idx val="20"/>
              <c:layout>
                <c:manualLayout>
                  <c:x val="-2.3333332516768893E-2"/>
                  <c:y val="3.66013071895428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2C7-44B1-B9D3-B14FD36A0F12}"/>
                </c:ext>
              </c:extLst>
            </c:dLbl>
            <c:dLbl>
              <c:idx val="35"/>
              <c:layout>
                <c:manualLayout>
                  <c:x val="-2.4888888017886683E-2"/>
                  <c:y val="3.137254901960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2C7-44B1-B9D3-B14FD36A0F12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A12-4AF9-8AD8-BE0D25B48D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'교원1인당학생수(1965-)'!$H$4:$H$64</c:f>
              <c:numCache>
                <c:formatCode>0.0_);[Red]\(0.0\)</c:formatCode>
                <c:ptCount val="61"/>
                <c:pt idx="0">
                  <c:v>62.581489778773452</c:v>
                </c:pt>
                <c:pt idx="1">
                  <c:v>61.005544318857822</c:v>
                </c:pt>
                <c:pt idx="2">
                  <c:v>60.483311974778005</c:v>
                </c:pt>
                <c:pt idx="3">
                  <c:v>60.176600804374743</c:v>
                </c:pt>
                <c:pt idx="4">
                  <c:v>58.526843589527736</c:v>
                </c:pt>
                <c:pt idx="5">
                  <c:v>57.021488117331941</c:v>
                </c:pt>
                <c:pt idx="6">
                  <c:v>56.106861125502192</c:v>
                </c:pt>
                <c:pt idx="7">
                  <c:v>54.773583457275826</c:v>
                </c:pt>
                <c:pt idx="8">
                  <c:v>53.160093772450558</c:v>
                </c:pt>
                <c:pt idx="9">
                  <c:v>52.369033913978903</c:v>
                </c:pt>
                <c:pt idx="10">
                  <c:v>51.830839895013121</c:v>
                </c:pt>
                <c:pt idx="11">
                  <c:v>50.267077355680733</c:v>
                </c:pt>
                <c:pt idx="12">
                  <c:v>48.800960693993872</c:v>
                </c:pt>
                <c:pt idx="13">
                  <c:v>48.615727850046994</c:v>
                </c:pt>
                <c:pt idx="14">
                  <c:v>48.063593141949902</c:v>
                </c:pt>
                <c:pt idx="15">
                  <c:v>47.479063955662845</c:v>
                </c:pt>
                <c:pt idx="16">
                  <c:v>45.461789636861376</c:v>
                </c:pt>
                <c:pt idx="17">
                  <c:v>43.801741715882599</c:v>
                </c:pt>
                <c:pt idx="18">
                  <c:v>41.576569279258329</c:v>
                </c:pt>
                <c:pt idx="19">
                  <c:v>39.822910822205479</c:v>
                </c:pt>
                <c:pt idx="20">
                  <c:v>38.181868237096623</c:v>
                </c:pt>
                <c:pt idx="21">
                  <c:v>37.771207692430558</c:v>
                </c:pt>
                <c:pt idx="22">
                  <c:v>36.57223190119155</c:v>
                </c:pt>
                <c:pt idx="23">
                  <c:v>36.282722593062154</c:v>
                </c:pt>
                <c:pt idx="24">
                  <c:v>36.203412211335021</c:v>
                </c:pt>
                <c:pt idx="25">
                  <c:v>35.507187936991798</c:v>
                </c:pt>
                <c:pt idx="26">
                  <c:v>34.344317890496249</c:v>
                </c:pt>
                <c:pt idx="27">
                  <c:v>32.742789232698534</c:v>
                </c:pt>
                <c:pt idx="28">
                  <c:v>31.064328336486682</c:v>
                </c:pt>
                <c:pt idx="29">
                  <c:v>29.372876297514885</c:v>
                </c:pt>
                <c:pt idx="30">
                  <c:v>28.125365967911932</c:v>
                </c:pt>
                <c:pt idx="31">
                  <c:v>27.463830912268847</c:v>
                </c:pt>
                <c:pt idx="32">
                  <c:v>27.209767176910493</c:v>
                </c:pt>
                <c:pt idx="33">
                  <c:v>27.312716316105117</c:v>
                </c:pt>
                <c:pt idx="34">
                  <c:v>28.574841045566938</c:v>
                </c:pt>
                <c:pt idx="35">
                  <c:v>28.68631831623394</c:v>
                </c:pt>
                <c:pt idx="36">
                  <c:v>28.632219771803801</c:v>
                </c:pt>
                <c:pt idx="37">
                  <c:v>28.039568912883908</c:v>
                </c:pt>
                <c:pt idx="38">
                  <c:v>27.081211309582422</c:v>
                </c:pt>
                <c:pt idx="39">
                  <c:v>26.125743502781312</c:v>
                </c:pt>
                <c:pt idx="40">
                  <c:v>25.096385237932907</c:v>
                </c:pt>
                <c:pt idx="41">
                  <c:v>23.957857742859968</c:v>
                </c:pt>
                <c:pt idx="42">
                  <c:v>22.881129999516371</c:v>
                </c:pt>
                <c:pt idx="43">
                  <c:v>21.288814152228014</c:v>
                </c:pt>
                <c:pt idx="44">
                  <c:v>19.800168561054313</c:v>
                </c:pt>
                <c:pt idx="45">
                  <c:v>18.6133526966684</c:v>
                </c:pt>
                <c:pt idx="46">
                  <c:v>17.3</c:v>
                </c:pt>
                <c:pt idx="47">
                  <c:v>16.2</c:v>
                </c:pt>
                <c:pt idx="48">
                  <c:v>15.3</c:v>
                </c:pt>
                <c:pt idx="49">
                  <c:v>14.9</c:v>
                </c:pt>
                <c:pt idx="50">
                  <c:v>14.8</c:v>
                </c:pt>
                <c:pt idx="51">
                  <c:v>14.5</c:v>
                </c:pt>
                <c:pt idx="52">
                  <c:v>14.4</c:v>
                </c:pt>
                <c:pt idx="53">
                  <c:v>14.5</c:v>
                </c:pt>
                <c:pt idx="54">
                  <c:v>14.5</c:v>
                </c:pt>
                <c:pt idx="55">
                  <c:v>14.2</c:v>
                </c:pt>
                <c:pt idx="56">
                  <c:v>13.9</c:v>
                </c:pt>
                <c:pt idx="57">
                  <c:v>13.6</c:v>
                </c:pt>
                <c:pt idx="58">
                  <c:v>13.6</c:v>
                </c:pt>
                <c:pt idx="59">
                  <c:v>13.6</c:v>
                </c:pt>
                <c:pt idx="60">
                  <c:v>13.6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C7-44B1-B9D3-B14FD36A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37408"/>
        <c:axId val="97560448"/>
      </c:lineChart>
      <c:lineChart>
        <c:grouping val="standard"/>
        <c:varyColors val="0"/>
        <c:ser>
          <c:idx val="2"/>
          <c:order val="1"/>
          <c:tx>
            <c:strRef>
              <c:f>'교원1인당학생수(1965-)'!$I$3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7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351110433906901E-2"/>
                  <c:y val="3.94837115948744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2C7-44B1-B9D3-B14FD36A0F12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2C7-44B1-B9D3-B14FD36A0F12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C7-44B1-B9D3-B14FD36A0F12}"/>
                </c:ext>
              </c:extLst>
            </c:dLbl>
            <c:dLbl>
              <c:idx val="35"/>
              <c:layout>
                <c:manualLayout>
                  <c:x val="-2.8684443440614452E-2"/>
                  <c:y val="-3.1104523699243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2C7-44B1-B9D3-B14FD36A0F12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C7-44B1-B9D3-B14FD36A0F12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C7-44B1-B9D3-B14FD36A0F12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C7-44B1-B9D3-B14FD36A0F12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5E-4C0C-AEB7-E933A720F0DE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5E-4C0C-AEB7-E933A720F0DE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6F-4C9E-8385-A42EFF68470C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DA7-413B-AC14-EBB99223701C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A06-4546-ACBC-EC237919102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94-45DE-BBB3-64C08C015CBE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BD-43DB-8CB5-F88219B9173B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A12-4AF9-8AD8-BE0D25B48D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'교원1인당학생수(1965-)'!$I$4:$I$64</c:f>
              <c:numCache>
                <c:formatCode>0.0_ </c:formatCode>
                <c:ptCount val="61"/>
                <c:pt idx="0">
                  <c:v>41.225913621262457</c:v>
                </c:pt>
                <c:pt idx="1">
                  <c:v>43.299885974914481</c:v>
                </c:pt>
                <c:pt idx="2">
                  <c:v>44.784545454545452</c:v>
                </c:pt>
                <c:pt idx="3">
                  <c:v>44.880375293197808</c:v>
                </c:pt>
                <c:pt idx="4">
                  <c:v>45.92232277526395</c:v>
                </c:pt>
                <c:pt idx="5">
                  <c:v>46.195467422096314</c:v>
                </c:pt>
                <c:pt idx="6">
                  <c:v>46.501718213058417</c:v>
                </c:pt>
                <c:pt idx="7">
                  <c:v>46.431708991077556</c:v>
                </c:pt>
                <c:pt idx="8">
                  <c:v>46.624745071380012</c:v>
                </c:pt>
                <c:pt idx="9">
                  <c:v>47.203830369357043</c:v>
                </c:pt>
                <c:pt idx="10">
                  <c:v>48.243430152143844</c:v>
                </c:pt>
                <c:pt idx="11">
                  <c:v>48.846370683579984</c:v>
                </c:pt>
                <c:pt idx="12">
                  <c:v>48.839829907866758</c:v>
                </c:pt>
                <c:pt idx="13">
                  <c:v>49.794412607449857</c:v>
                </c:pt>
                <c:pt idx="14">
                  <c:v>50.449534717251254</c:v>
                </c:pt>
                <c:pt idx="15">
                  <c:v>50.968309859154928</c:v>
                </c:pt>
                <c:pt idx="16">
                  <c:v>50.358373535492767</c:v>
                </c:pt>
                <c:pt idx="17">
                  <c:v>49.752542372881358</c:v>
                </c:pt>
                <c:pt idx="18">
                  <c:v>49.551630434782609</c:v>
                </c:pt>
                <c:pt idx="19">
                  <c:v>49.335146159075457</c:v>
                </c:pt>
                <c:pt idx="20">
                  <c:v>48.980939414567736</c:v>
                </c:pt>
                <c:pt idx="21">
                  <c:v>47.053315105946687</c:v>
                </c:pt>
                <c:pt idx="22">
                  <c:v>44.303821656050957</c:v>
                </c:pt>
                <c:pt idx="23">
                  <c:v>43.449466415568111</c:v>
                </c:pt>
                <c:pt idx="24">
                  <c:v>42.712779156327542</c:v>
                </c:pt>
                <c:pt idx="25">
                  <c:v>42.285453438831404</c:v>
                </c:pt>
                <c:pt idx="26">
                  <c:v>41.580298507462686</c:v>
                </c:pt>
                <c:pt idx="27">
                  <c:v>40.172853828306266</c:v>
                </c:pt>
                <c:pt idx="28">
                  <c:v>38.753306497987346</c:v>
                </c:pt>
                <c:pt idx="29">
                  <c:v>37.373690337601865</c:v>
                </c:pt>
                <c:pt idx="30">
                  <c:v>35.852722063037248</c:v>
                </c:pt>
                <c:pt idx="31">
                  <c:v>34.87972508591065</c:v>
                </c:pt>
                <c:pt idx="32">
                  <c:v>33.413892078071186</c:v>
                </c:pt>
                <c:pt idx="33">
                  <c:v>31.649071925754061</c:v>
                </c:pt>
                <c:pt idx="34">
                  <c:v>31.118413262285376</c:v>
                </c:pt>
                <c:pt idx="35">
                  <c:v>30.996451803666471</c:v>
                </c:pt>
                <c:pt idx="36">
                  <c:v>30.508254716981131</c:v>
                </c:pt>
                <c:pt idx="37">
                  <c:v>29.553881807647741</c:v>
                </c:pt>
                <c:pt idx="38">
                  <c:v>28.852064220183486</c:v>
                </c:pt>
                <c:pt idx="39">
                  <c:v>28.340289855072463</c:v>
                </c:pt>
                <c:pt idx="40">
                  <c:v>27.278641335636156</c:v>
                </c:pt>
                <c:pt idx="41">
                  <c:v>26.519241815048822</c:v>
                </c:pt>
                <c:pt idx="42">
                  <c:v>25.533975084937712</c:v>
                </c:pt>
                <c:pt idx="43">
                  <c:v>24.864388092613009</c:v>
                </c:pt>
                <c:pt idx="44">
                  <c:v>24.165487207403373</c:v>
                </c:pt>
                <c:pt idx="45">
                  <c:v>23.529411764705884</c:v>
                </c:pt>
                <c:pt idx="46">
                  <c:v>23</c:v>
                </c:pt>
                <c:pt idx="47">
                  <c:v>22.8</c:v>
                </c:pt>
                <c:pt idx="48">
                  <c:v>23.2</c:v>
                </c:pt>
                <c:pt idx="49">
                  <c:v>22.4</c:v>
                </c:pt>
                <c:pt idx="50">
                  <c:v>22.4</c:v>
                </c:pt>
                <c:pt idx="51">
                  <c:v>22.1</c:v>
                </c:pt>
                <c:pt idx="52">
                  <c:v>21.6</c:v>
                </c:pt>
                <c:pt idx="53">
                  <c:v>21.6</c:v>
                </c:pt>
                <c:pt idx="54">
                  <c:v>21.5</c:v>
                </c:pt>
                <c:pt idx="55">
                  <c:v>21.5</c:v>
                </c:pt>
                <c:pt idx="56">
                  <c:v>21.8</c:v>
                </c:pt>
                <c:pt idx="57">
                  <c:v>21.9</c:v>
                </c:pt>
                <c:pt idx="58">
                  <c:v>21.9</c:v>
                </c:pt>
                <c:pt idx="59">
                  <c:v>21.9</c:v>
                </c:pt>
                <c:pt idx="60">
                  <c:v>21.9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2C7-44B1-B9D3-B14FD36A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23296"/>
        <c:axId val="98021760"/>
      </c:lineChart>
      <c:catAx>
        <c:axId val="9753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7560448"/>
        <c:crosses val="autoZero"/>
        <c:auto val="1"/>
        <c:lblAlgn val="ctr"/>
        <c:lblOffset val="100"/>
        <c:tickLblSkip val="5"/>
        <c:noMultiLvlLbl val="0"/>
      </c:catAx>
      <c:valAx>
        <c:axId val="975604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7537408"/>
        <c:crosses val="autoZero"/>
        <c:crossBetween val="between"/>
      </c:valAx>
      <c:valAx>
        <c:axId val="98021760"/>
        <c:scaling>
          <c:orientation val="minMax"/>
          <c:max val="70"/>
        </c:scaling>
        <c:delete val="1"/>
        <c:axPos val="r"/>
        <c:numFmt formatCode="General" sourceLinked="0"/>
        <c:majorTickMark val="none"/>
        <c:minorTickMark val="none"/>
        <c:tickLblPos val="none"/>
        <c:crossAx val="98023296"/>
        <c:crosses val="max"/>
        <c:crossBetween val="between"/>
      </c:valAx>
      <c:catAx>
        <c:axId val="98023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802176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2576444783451276"/>
          <c:y val="0.91376510117495358"/>
          <c:w val="0.45826665062933863"/>
          <c:h val="4.72755905511811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10408920021082E-2"/>
          <c:y val="0.23224826308476251"/>
          <c:w val="0.87358906829084615"/>
          <c:h val="0.5791646338325356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2222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111111111111121E-2"/>
                  <c:y val="-3.5138522314015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8EA-48F2-A342-F2834647028B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EA-48F2-A342-F2834647028B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A6-4C70-BAA5-7028B34EAC35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52-400D-8560-CD699F87B6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'교원1인당학생수(1965-)'!$G$4:$G$64</c:f>
              <c:numCache>
                <c:formatCode>0.0_ </c:formatCode>
                <c:ptCount val="61"/>
                <c:pt idx="0">
                  <c:v>62.419092011520391</c:v>
                </c:pt>
                <c:pt idx="1">
                  <c:v>60.822706559751317</c:v>
                </c:pt>
                <c:pt idx="2">
                  <c:v>60.289884292706965</c:v>
                </c:pt>
                <c:pt idx="3">
                  <c:v>59.965168053604238</c:v>
                </c:pt>
                <c:pt idx="4">
                  <c:v>58.353390481330038</c:v>
                </c:pt>
                <c:pt idx="5">
                  <c:v>56.870280429299171</c:v>
                </c:pt>
                <c:pt idx="6">
                  <c:v>55.972165465129727</c:v>
                </c:pt>
                <c:pt idx="7">
                  <c:v>54.658566129154366</c:v>
                </c:pt>
                <c:pt idx="8">
                  <c:v>53.070464949328262</c:v>
                </c:pt>
                <c:pt idx="9">
                  <c:v>52.298745299527162</c:v>
                </c:pt>
                <c:pt idx="10">
                  <c:v>51.782864435935849</c:v>
                </c:pt>
                <c:pt idx="11">
                  <c:v>50.248671596822788</c:v>
                </c:pt>
                <c:pt idx="12">
                  <c:v>48.801446056089986</c:v>
                </c:pt>
                <c:pt idx="13">
                  <c:v>48.630005640157925</c:v>
                </c:pt>
                <c:pt idx="14">
                  <c:v>48.092011254156361</c:v>
                </c:pt>
                <c:pt idx="15">
                  <c:v>47.520677954713435</c:v>
                </c:pt>
                <c:pt idx="16">
                  <c:v>45.5196818955894</c:v>
                </c:pt>
                <c:pt idx="17">
                  <c:v>43.87220242108981</c:v>
                </c:pt>
                <c:pt idx="18">
                  <c:v>41.669617875288317</c:v>
                </c:pt>
                <c:pt idx="19">
                  <c:v>39.933757416840287</c:v>
                </c:pt>
                <c:pt idx="20">
                  <c:v>38.30699215206846</c:v>
                </c:pt>
                <c:pt idx="21">
                  <c:v>37.878407287826519</c:v>
                </c:pt>
                <c:pt idx="22">
                  <c:v>36.665503834273331</c:v>
                </c:pt>
                <c:pt idx="23">
                  <c:v>36.368868230624706</c:v>
                </c:pt>
                <c:pt idx="24">
                  <c:v>36.281197645628552</c:v>
                </c:pt>
                <c:pt idx="25">
                  <c:v>35.588596491228067</c:v>
                </c:pt>
                <c:pt idx="26">
                  <c:v>34.432018813314038</c:v>
                </c:pt>
                <c:pt idx="27">
                  <c:v>32.835023041474656</c:v>
                </c:pt>
                <c:pt idx="28">
                  <c:v>31.160413627577089</c:v>
                </c:pt>
                <c:pt idx="29">
                  <c:v>29.471695807212285</c:v>
                </c:pt>
                <c:pt idx="30">
                  <c:v>28.222817249528436</c:v>
                </c:pt>
                <c:pt idx="31">
                  <c:v>27.557717965079181</c:v>
                </c:pt>
                <c:pt idx="32">
                  <c:v>27.287704622485037</c:v>
                </c:pt>
                <c:pt idx="33">
                  <c:v>27.366069325796989</c:v>
                </c:pt>
                <c:pt idx="34">
                  <c:v>28.606067874717432</c:v>
                </c:pt>
                <c:pt idx="35">
                  <c:v>28.714221428571427</c:v>
                </c:pt>
                <c:pt idx="36">
                  <c:v>28.654514241670462</c:v>
                </c:pt>
                <c:pt idx="37">
                  <c:v>28.05728930079934</c:v>
                </c:pt>
                <c:pt idx="38">
                  <c:v>27.101255881875709</c:v>
                </c:pt>
                <c:pt idx="39">
                  <c:v>26.150012388267356</c:v>
                </c:pt>
                <c:pt idx="40">
                  <c:v>25.120055200664407</c:v>
                </c:pt>
                <c:pt idx="41">
                  <c:v>23.985108008188458</c:v>
                </c:pt>
                <c:pt idx="42">
                  <c:v>22.909152899235565</c:v>
                </c:pt>
                <c:pt idx="43">
                  <c:v>21.326482374121611</c:v>
                </c:pt>
                <c:pt idx="44">
                  <c:v>19.84597413576439</c:v>
                </c:pt>
                <c:pt idx="45">
                  <c:v>18.664890186360704</c:v>
                </c:pt>
                <c:pt idx="46">
                  <c:v>17.3</c:v>
                </c:pt>
                <c:pt idx="47">
                  <c:v>16.3</c:v>
                </c:pt>
                <c:pt idx="48">
                  <c:v>15.3</c:v>
                </c:pt>
                <c:pt idx="49">
                  <c:v>14.9</c:v>
                </c:pt>
                <c:pt idx="50">
                  <c:v>14.9</c:v>
                </c:pt>
                <c:pt idx="51">
                  <c:v>14.6</c:v>
                </c:pt>
                <c:pt idx="52">
                  <c:v>14.5</c:v>
                </c:pt>
                <c:pt idx="53">
                  <c:v>14.5</c:v>
                </c:pt>
                <c:pt idx="54">
                  <c:v>14.567768928105545</c:v>
                </c:pt>
                <c:pt idx="55">
                  <c:v>14.230930972179666</c:v>
                </c:pt>
                <c:pt idx="56">
                  <c:v>13.974919466175793</c:v>
                </c:pt>
                <c:pt idx="57">
                  <c:v>13.660372134518067</c:v>
                </c:pt>
                <c:pt idx="58">
                  <c:v>13.347527000774013</c:v>
                </c:pt>
                <c:pt idx="59">
                  <c:v>12.690897160703567</c:v>
                </c:pt>
                <c:pt idx="60">
                  <c:v>12.148318494232692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EA-48F2-A342-F28346470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09152"/>
        <c:axId val="98227712"/>
      </c:lineChart>
      <c:catAx>
        <c:axId val="982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27712"/>
        <c:crosses val="autoZero"/>
        <c:auto val="1"/>
        <c:lblAlgn val="ctr"/>
        <c:lblOffset val="100"/>
        <c:tickLblSkip val="5"/>
        <c:noMultiLvlLbl val="0"/>
      </c:catAx>
      <c:valAx>
        <c:axId val="982277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0915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89611400360704E-2"/>
          <c:y val="0.27410523494607375"/>
          <c:w val="0.84105702171924357"/>
          <c:h val="0.5576907845336226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639590039147929E-2"/>
                  <c:y val="-4.0068620002199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0FE-40B7-92BC-06A8C1BE3A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FE-40B7-92BC-06A8C1BE3A5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FE-40B7-92BC-06A8C1BE3A5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FE-40B7-92BC-06A8C1BE3A5D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FE-40B7-92BC-06A8C1BE3A5D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FE-40B7-92BC-06A8C1BE3A5D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0FE-40B7-92BC-06A8C1BE3A5D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FE-40B7-92BC-06A8C1BE3A5D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FE-40B7-92BC-06A8C1BE3A5D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FE-40B7-92BC-06A8C1BE3A5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FB-4009-B884-C5BCCEC13D3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062-4E23-B35A-0CA5A10170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'학급당학생수(1965-)'!$G$4:$G$64</c:f>
              <c:numCache>
                <c:formatCode>0.0_);[Red]\(0.0\)</c:formatCode>
                <c:ptCount val="61"/>
                <c:pt idx="0">
                  <c:v>65.359112733621686</c:v>
                </c:pt>
                <c:pt idx="1">
                  <c:v>65.20025244556642</c:v>
                </c:pt>
                <c:pt idx="2">
                  <c:v>64.825185773988025</c:v>
                </c:pt>
                <c:pt idx="3">
                  <c:v>64.995982101021454</c:v>
                </c:pt>
                <c:pt idx="4">
                  <c:v>62.824759776536311</c:v>
                </c:pt>
                <c:pt idx="5">
                  <c:v>62.090165881895544</c:v>
                </c:pt>
                <c:pt idx="6">
                  <c:v>61.348657870551321</c:v>
                </c:pt>
                <c:pt idx="7">
                  <c:v>59.762641364967358</c:v>
                </c:pt>
                <c:pt idx="8">
                  <c:v>58.17774393671494</c:v>
                </c:pt>
                <c:pt idx="9">
                  <c:v>57.277090256682094</c:v>
                </c:pt>
                <c:pt idx="10">
                  <c:v>56.737404239795708</c:v>
                </c:pt>
                <c:pt idx="11">
                  <c:v>54.956583821781983</c:v>
                </c:pt>
                <c:pt idx="12">
                  <c:v>53.195614635887445</c:v>
                </c:pt>
                <c:pt idx="13">
                  <c:v>52.99986760352931</c:v>
                </c:pt>
                <c:pt idx="14">
                  <c:v>52.227847632451251</c:v>
                </c:pt>
                <c:pt idx="15">
                  <c:v>51.504273815484048</c:v>
                </c:pt>
                <c:pt idx="16">
                  <c:v>49.835804385448448</c:v>
                </c:pt>
                <c:pt idx="17">
                  <c:v>48.836973228008723</c:v>
                </c:pt>
                <c:pt idx="18">
                  <c:v>46.887889976989349</c:v>
                </c:pt>
                <c:pt idx="19">
                  <c:v>47.231380412071694</c:v>
                </c:pt>
                <c:pt idx="20">
                  <c:v>44.658556545566562</c:v>
                </c:pt>
                <c:pt idx="21">
                  <c:v>43.474096691189793</c:v>
                </c:pt>
                <c:pt idx="22">
                  <c:v>42.583749051804915</c:v>
                </c:pt>
                <c:pt idx="23">
                  <c:v>42.484041568606713</c:v>
                </c:pt>
                <c:pt idx="24">
                  <c:v>42.130162692605666</c:v>
                </c:pt>
                <c:pt idx="25">
                  <c:v>41.420817097449337</c:v>
                </c:pt>
                <c:pt idx="26">
                  <c:v>40.608854828936927</c:v>
                </c:pt>
                <c:pt idx="27">
                  <c:v>39.899623764108846</c:v>
                </c:pt>
                <c:pt idx="28">
                  <c:v>38.774351041284774</c:v>
                </c:pt>
                <c:pt idx="29">
                  <c:v>37.71292548298068</c:v>
                </c:pt>
                <c:pt idx="30">
                  <c:v>36.437596805195291</c:v>
                </c:pt>
                <c:pt idx="31">
                  <c:v>35.654352027318609</c:v>
                </c:pt>
                <c:pt idx="32">
                  <c:v>35.082384572594101</c:v>
                </c:pt>
                <c:pt idx="33">
                  <c:v>34.852991701584244</c:v>
                </c:pt>
                <c:pt idx="34">
                  <c:v>35.396612821988775</c:v>
                </c:pt>
                <c:pt idx="35">
                  <c:v>35.753275167427091</c:v>
                </c:pt>
                <c:pt idx="36">
                  <c:v>35.555614485067167</c:v>
                </c:pt>
                <c:pt idx="37">
                  <c:v>34.922330424802958</c:v>
                </c:pt>
                <c:pt idx="38">
                  <c:v>33.945970993756504</c:v>
                </c:pt>
                <c:pt idx="39">
                  <c:v>32.856487172528297</c:v>
                </c:pt>
                <c:pt idx="40">
                  <c:v>31.844600478128019</c:v>
                </c:pt>
                <c:pt idx="41">
                  <c:v>30.866720142181958</c:v>
                </c:pt>
                <c:pt idx="42">
                  <c:v>30.233405167310014</c:v>
                </c:pt>
                <c:pt idx="43">
                  <c:v>29.159542621193474</c:v>
                </c:pt>
                <c:pt idx="44">
                  <c:v>27.819195785158378</c:v>
                </c:pt>
                <c:pt idx="45">
                  <c:v>26.619980150565226</c:v>
                </c:pt>
                <c:pt idx="46">
                  <c:v>25.495067797437859</c:v>
                </c:pt>
                <c:pt idx="47">
                  <c:v>24.3</c:v>
                </c:pt>
                <c:pt idx="48">
                  <c:v>23.2</c:v>
                </c:pt>
                <c:pt idx="49">
                  <c:v>22.8</c:v>
                </c:pt>
                <c:pt idx="50">
                  <c:v>22.6</c:v>
                </c:pt>
                <c:pt idx="51">
                  <c:v>22.4</c:v>
                </c:pt>
                <c:pt idx="52">
                  <c:v>22.3</c:v>
                </c:pt>
                <c:pt idx="53">
                  <c:v>22.3</c:v>
                </c:pt>
                <c:pt idx="54">
                  <c:v>22.197776359273114</c:v>
                </c:pt>
                <c:pt idx="55">
                  <c:v>21.808463612296283</c:v>
                </c:pt>
                <c:pt idx="56">
                  <c:v>21.542963554136737</c:v>
                </c:pt>
                <c:pt idx="57">
                  <c:v>21.061153183348878</c:v>
                </c:pt>
                <c:pt idx="58">
                  <c:v>20.69846506045166</c:v>
                </c:pt>
                <c:pt idx="59">
                  <c:v>19.992668034231865</c:v>
                </c:pt>
                <c:pt idx="60">
                  <c:v>19.307924068555621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0FE-40B7-92BC-06A8C1BE3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59040"/>
        <c:axId val="122760576"/>
      </c:lineChart>
      <c:catAx>
        <c:axId val="12275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2760576"/>
        <c:crosses val="autoZero"/>
        <c:auto val="1"/>
        <c:lblAlgn val="ctr"/>
        <c:lblOffset val="100"/>
        <c:tickLblSkip val="5"/>
        <c:noMultiLvlLbl val="0"/>
      </c:catAx>
      <c:valAx>
        <c:axId val="122760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2759040"/>
        <c:crosses val="autoZero"/>
        <c:crossBetween val="between"/>
      </c:val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728037174537246E-2"/>
          <c:y val="0.27410523494607375"/>
          <c:w val="0.83927159608868773"/>
          <c:h val="0.55769078453362264"/>
        </c:manualLayout>
      </c:layout>
      <c:lineChart>
        <c:grouping val="standard"/>
        <c:varyColors val="0"/>
        <c:ser>
          <c:idx val="2"/>
          <c:order val="0"/>
          <c:tx>
            <c:strRef>
              <c:f>'학급당학생수(1965-)'!$H$3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726704333460057E-2"/>
                  <c:y val="-3.1504988568859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C42-4746-951E-C14AFF5729F3}"/>
                </c:ext>
              </c:extLst>
            </c:dLbl>
            <c:dLbl>
              <c:idx val="12"/>
              <c:layout>
                <c:manualLayout>
                  <c:x val="-2.6143622667241392E-2"/>
                  <c:y val="4.1180418872953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C42-4746-951E-C14AFF5729F3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30F-4746-A194-28ED1CA6BA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'학급당학생수(1965-)'!$H$4:$H$64</c:f>
              <c:numCache>
                <c:formatCode>0.0_);[Red]\(0.0\)</c:formatCode>
                <c:ptCount val="61"/>
                <c:pt idx="0">
                  <c:v>65.464661393837716</c:v>
                </c:pt>
                <c:pt idx="1">
                  <c:v>65.324500273909777</c:v>
                </c:pt>
                <c:pt idx="2">
                  <c:v>64.972126454285188</c:v>
                </c:pt>
                <c:pt idx="3">
                  <c:v>65.148540107015322</c:v>
                </c:pt>
                <c:pt idx="4">
                  <c:v>62.950438010729563</c:v>
                </c:pt>
                <c:pt idx="5">
                  <c:v>62.200551524900696</c:v>
                </c:pt>
                <c:pt idx="6">
                  <c:v>61.449227573950559</c:v>
                </c:pt>
                <c:pt idx="7">
                  <c:v>59.840330848822219</c:v>
                </c:pt>
                <c:pt idx="8">
                  <c:v>58.237456635426916</c:v>
                </c:pt>
                <c:pt idx="9">
                  <c:v>57.31561118684678</c:v>
                </c:pt>
                <c:pt idx="10">
                  <c:v>56.763309721794478</c:v>
                </c:pt>
                <c:pt idx="11">
                  <c:v>54.954787691249784</c:v>
                </c:pt>
                <c:pt idx="12">
                  <c:v>53.172518845447797</c:v>
                </c:pt>
                <c:pt idx="13">
                  <c:v>52.964584070965827</c:v>
                </c:pt>
                <c:pt idx="14">
                  <c:v>52.174312957793973</c:v>
                </c:pt>
                <c:pt idx="15">
                  <c:v>51.42924093989393</c:v>
                </c:pt>
                <c:pt idx="16">
                  <c:v>49.752510896342621</c:v>
                </c:pt>
                <c:pt idx="17">
                  <c:v>48.744410794196085</c:v>
                </c:pt>
                <c:pt idx="18">
                  <c:v>46.779314763180928</c:v>
                </c:pt>
                <c:pt idx="19">
                  <c:v>47.126761899341716</c:v>
                </c:pt>
                <c:pt idx="20">
                  <c:v>44.531713309817867</c:v>
                </c:pt>
                <c:pt idx="21">
                  <c:v>43.362311930979473</c:v>
                </c:pt>
                <c:pt idx="22">
                  <c:v>42.490850600471703</c:v>
                </c:pt>
                <c:pt idx="23">
                  <c:v>42.399789368462393</c:v>
                </c:pt>
                <c:pt idx="24">
                  <c:v>42.051485838779953</c:v>
                </c:pt>
                <c:pt idx="25">
                  <c:v>41.337579892156356</c:v>
                </c:pt>
                <c:pt idx="26">
                  <c:v>40.523546544288592</c:v>
                </c:pt>
                <c:pt idx="27">
                  <c:v>39.810559722000605</c:v>
                </c:pt>
                <c:pt idx="28">
                  <c:v>38.685782123664438</c:v>
                </c:pt>
                <c:pt idx="29">
                  <c:v>37.623068818587825</c:v>
                </c:pt>
                <c:pt idx="30">
                  <c:v>36.353143743732382</c:v>
                </c:pt>
                <c:pt idx="31">
                  <c:v>35.570563001150923</c:v>
                </c:pt>
                <c:pt idx="32">
                  <c:v>35.018694663232893</c:v>
                </c:pt>
                <c:pt idx="33">
                  <c:v>34.822323147644887</c:v>
                </c:pt>
                <c:pt idx="34">
                  <c:v>35.3850457921356</c:v>
                </c:pt>
                <c:pt idx="35">
                  <c:v>35.745860136583957</c:v>
                </c:pt>
                <c:pt idx="36">
                  <c:v>35.553347363230515</c:v>
                </c:pt>
                <c:pt idx="37">
                  <c:v>34.925114498598674</c:v>
                </c:pt>
                <c:pt idx="38">
                  <c:v>33.944770838476096</c:v>
                </c:pt>
                <c:pt idx="39">
                  <c:v>32.851472833154297</c:v>
                </c:pt>
                <c:pt idx="40">
                  <c:v>31.840533743412305</c:v>
                </c:pt>
                <c:pt idx="41">
                  <c:v>30.857441747611432</c:v>
                </c:pt>
                <c:pt idx="42">
                  <c:v>30.22773194476612</c:v>
                </c:pt>
                <c:pt idx="43">
                  <c:v>29.140379207841246</c:v>
                </c:pt>
                <c:pt idx="44">
                  <c:v>27.787928869445459</c:v>
                </c:pt>
                <c:pt idx="45">
                  <c:v>26.579149759558469</c:v>
                </c:pt>
                <c:pt idx="46">
                  <c:v>25.446255466697416</c:v>
                </c:pt>
                <c:pt idx="47">
                  <c:v>24.3</c:v>
                </c:pt>
                <c:pt idx="48">
                  <c:v>23.2</c:v>
                </c:pt>
                <c:pt idx="49">
                  <c:v>22.7</c:v>
                </c:pt>
                <c:pt idx="50">
                  <c:v>22.5</c:v>
                </c:pt>
                <c:pt idx="51">
                  <c:v>22.3</c:v>
                </c:pt>
                <c:pt idx="52">
                  <c:v>22.2</c:v>
                </c:pt>
                <c:pt idx="53">
                  <c:v>22.2</c:v>
                </c:pt>
                <c:pt idx="54">
                  <c:v>22.1</c:v>
                </c:pt>
                <c:pt idx="55">
                  <c:v>21.7</c:v>
                </c:pt>
                <c:pt idx="56">
                  <c:v>21.5</c:v>
                </c:pt>
                <c:pt idx="57">
                  <c:v>21</c:v>
                </c:pt>
                <c:pt idx="58">
                  <c:v>21</c:v>
                </c:pt>
                <c:pt idx="59">
                  <c:v>21</c:v>
                </c:pt>
                <c:pt idx="60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42-4746-951E-C14AFF57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91680"/>
        <c:axId val="208289152"/>
      </c:lineChart>
      <c:lineChart>
        <c:grouping val="standard"/>
        <c:varyColors val="0"/>
        <c:ser>
          <c:idx val="0"/>
          <c:order val="1"/>
          <c:tx>
            <c:strRef>
              <c:f>'학급당학생수(1965-)'!$I$3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6362983015610271E-2"/>
                  <c:y val="2.8644864172697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C42-4746-951E-C14AFF5729F3}"/>
                </c:ext>
              </c:extLst>
            </c:dLbl>
            <c:dLbl>
              <c:idx val="11"/>
              <c:layout>
                <c:manualLayout>
                  <c:x val="-2.6180772824976474E-2"/>
                  <c:y val="-2.8644864172697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C42-4746-951E-C14AFF5729F3}"/>
                </c:ext>
              </c:extLst>
            </c:dLbl>
            <c:dLbl>
              <c:idx val="15"/>
              <c:layout>
                <c:manualLayout>
                  <c:x val="-2.7817071126537286E-2"/>
                  <c:y val="-3.1248942733852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C42-4746-951E-C14AFF5729F3}"/>
                </c:ext>
              </c:extLst>
            </c:dLbl>
            <c:dLbl>
              <c:idx val="35"/>
              <c:layout>
                <c:manualLayout>
                  <c:x val="-2.945336942809846E-2"/>
                  <c:y val="-2.3436707050388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C42-4746-951E-C14AFF5729F3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30F-4746-A194-28ED1CA6BA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'학급당학생수(1965-)'!$I$4:$I$64</c:f>
              <c:numCache>
                <c:formatCode>0.0_);[Red]\(0.0\)</c:formatCode>
                <c:ptCount val="61"/>
                <c:pt idx="0">
                  <c:v>49.536926147704591</c:v>
                </c:pt>
                <c:pt idx="1">
                  <c:v>51.877049180327866</c:v>
                </c:pt>
                <c:pt idx="2">
                  <c:v>52.075052854122625</c:v>
                </c:pt>
                <c:pt idx="3">
                  <c:v>53.100832562442186</c:v>
                </c:pt>
                <c:pt idx="4">
                  <c:v>53.13525305410122</c:v>
                </c:pt>
                <c:pt idx="5">
                  <c:v>53.77411376751855</c:v>
                </c:pt>
                <c:pt idx="6">
                  <c:v>53.869426751592357</c:v>
                </c:pt>
                <c:pt idx="7">
                  <c:v>53.862261146496813</c:v>
                </c:pt>
                <c:pt idx="8">
                  <c:v>53.665884194053206</c:v>
                </c:pt>
                <c:pt idx="9">
                  <c:v>54.340157480314957</c:v>
                </c:pt>
                <c:pt idx="10">
                  <c:v>54.756671899529046</c:v>
                </c:pt>
                <c:pt idx="11">
                  <c:v>55.097774244833069</c:v>
                </c:pt>
                <c:pt idx="12">
                  <c:v>55.086330935251802</c:v>
                </c:pt>
                <c:pt idx="13">
                  <c:v>55.968599033816425</c:v>
                </c:pt>
                <c:pt idx="14">
                  <c:v>56.837096774193547</c:v>
                </c:pt>
                <c:pt idx="15">
                  <c:v>58.039294306335208</c:v>
                </c:pt>
                <c:pt idx="16">
                  <c:v>57.041373926619826</c:v>
                </c:pt>
                <c:pt idx="17">
                  <c:v>56.755607115235883</c:v>
                </c:pt>
                <c:pt idx="18">
                  <c:v>56.15088529638183</c:v>
                </c:pt>
                <c:pt idx="19">
                  <c:v>55.696085955487334</c:v>
                </c:pt>
                <c:pt idx="20">
                  <c:v>55.094180704441044</c:v>
                </c:pt>
                <c:pt idx="21">
                  <c:v>52.831158864159633</c:v>
                </c:pt>
                <c:pt idx="22">
                  <c:v>49.969109195402297</c:v>
                </c:pt>
                <c:pt idx="23">
                  <c:v>49.193319118692251</c:v>
                </c:pt>
                <c:pt idx="24">
                  <c:v>48.488028169014086</c:v>
                </c:pt>
                <c:pt idx="25">
                  <c:v>48.112880886426595</c:v>
                </c:pt>
                <c:pt idx="26">
                  <c:v>47.314538043478258</c:v>
                </c:pt>
                <c:pt idx="27">
                  <c:v>46.669811320754718</c:v>
                </c:pt>
                <c:pt idx="28">
                  <c:v>45.351278600269175</c:v>
                </c:pt>
                <c:pt idx="29">
                  <c:v>44.373185901865931</c:v>
                </c:pt>
                <c:pt idx="30">
                  <c:v>42.502038043478258</c:v>
                </c:pt>
                <c:pt idx="31">
                  <c:v>41.68377823408624</c:v>
                </c:pt>
                <c:pt idx="32">
                  <c:v>39.704638472032741</c:v>
                </c:pt>
                <c:pt idx="33">
                  <c:v>37.117687074829931</c:v>
                </c:pt>
                <c:pt idx="34">
                  <c:v>36.272601794340922</c:v>
                </c:pt>
                <c:pt idx="35">
                  <c:v>36.323631323631325</c:v>
                </c:pt>
                <c:pt idx="36">
                  <c:v>35.733425414364639</c:v>
                </c:pt>
                <c:pt idx="37">
                  <c:v>34.700680272108841</c:v>
                </c:pt>
                <c:pt idx="38">
                  <c:v>34.044654939106898</c:v>
                </c:pt>
                <c:pt idx="39">
                  <c:v>33.279101429543907</c:v>
                </c:pt>
                <c:pt idx="40">
                  <c:v>32.189538043478258</c:v>
                </c:pt>
                <c:pt idx="41">
                  <c:v>31.666666666666668</c:v>
                </c:pt>
                <c:pt idx="42">
                  <c:v>30.717302452316076</c:v>
                </c:pt>
                <c:pt idx="43">
                  <c:v>30.787713310580205</c:v>
                </c:pt>
                <c:pt idx="44">
                  <c:v>30.468085106382979</c:v>
                </c:pt>
                <c:pt idx="45">
                  <c:v>30.068965517241381</c:v>
                </c:pt>
                <c:pt idx="46">
                  <c:v>29.585231193926845</c:v>
                </c:pt>
                <c:pt idx="47">
                  <c:v>29.2</c:v>
                </c:pt>
                <c:pt idx="48">
                  <c:v>28.7</c:v>
                </c:pt>
                <c:pt idx="49">
                  <c:v>28.3</c:v>
                </c:pt>
                <c:pt idx="50">
                  <c:v>28</c:v>
                </c:pt>
                <c:pt idx="51">
                  <c:v>27.7</c:v>
                </c:pt>
                <c:pt idx="52">
                  <c:v>27.5</c:v>
                </c:pt>
                <c:pt idx="53">
                  <c:v>27.2</c:v>
                </c:pt>
                <c:pt idx="54">
                  <c:v>27.2</c:v>
                </c:pt>
                <c:pt idx="55">
                  <c:v>27.2</c:v>
                </c:pt>
                <c:pt idx="56">
                  <c:v>27.5</c:v>
                </c:pt>
                <c:pt idx="57">
                  <c:v>27.9</c:v>
                </c:pt>
                <c:pt idx="58">
                  <c:v>27.9</c:v>
                </c:pt>
                <c:pt idx="59">
                  <c:v>27.9</c:v>
                </c:pt>
                <c:pt idx="60">
                  <c:v>27.9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C42-4746-951E-C14AFF57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658176"/>
        <c:axId val="221448064"/>
      </c:lineChart>
      <c:catAx>
        <c:axId val="20759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8289152"/>
        <c:crosses val="autoZero"/>
        <c:auto val="1"/>
        <c:lblAlgn val="ctr"/>
        <c:lblOffset val="100"/>
        <c:tickLblSkip val="5"/>
        <c:noMultiLvlLbl val="0"/>
      </c:catAx>
      <c:valAx>
        <c:axId val="2082891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7591680"/>
        <c:crosses val="autoZero"/>
        <c:crossBetween val="between"/>
      </c:valAx>
      <c:valAx>
        <c:axId val="221448064"/>
        <c:scaling>
          <c:orientation val="minMax"/>
        </c:scaling>
        <c:delete val="1"/>
        <c:axPos val="r"/>
        <c:numFmt formatCode="General" sourceLinked="0"/>
        <c:majorTickMark val="none"/>
        <c:minorTickMark val="none"/>
        <c:tickLblPos val="none"/>
        <c:crossAx val="224658176"/>
        <c:crosses val="max"/>
        <c:crossBetween val="between"/>
      </c:valAx>
      <c:catAx>
        <c:axId val="224658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21448064"/>
        <c:crosses val="autoZero"/>
        <c:auto val="1"/>
        <c:lblAlgn val="ctr"/>
        <c:lblOffset val="100"/>
        <c:noMultiLvlLbl val="0"/>
      </c:cat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legend>
      <c:legendPos val="b"/>
      <c:layout>
        <c:manualLayout>
          <c:xMode val="edge"/>
          <c:yMode val="edge"/>
          <c:x val="0.21047086609526791"/>
          <c:y val="0.90488735952052635"/>
          <c:w val="0.56814919939623232"/>
          <c:h val="6.9985888507514762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680279</xdr:colOff>
      <xdr:row>29</xdr:row>
      <xdr:rowOff>28654</xdr:rowOff>
    </xdr:from>
    <xdr:to>
      <xdr:col>28</xdr:col>
      <xdr:colOff>11207</xdr:colOff>
      <xdr:row>56</xdr:row>
      <xdr:rowOff>67235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12726</xdr:colOff>
      <xdr:row>3</xdr:row>
      <xdr:rowOff>5043</xdr:rowOff>
    </xdr:from>
    <xdr:to>
      <xdr:col>28</xdr:col>
      <xdr:colOff>11206</xdr:colOff>
      <xdr:row>28</xdr:row>
      <xdr:rowOff>22412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0.03125</cdr:x>
      <cdr:y>0.15621</cdr:y>
    </cdr:from>
    <cdr:to>
      <cdr:x>0.11227</cdr:x>
      <cdr:y>0.2012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57141" y="625325"/>
          <a:ext cx="666763" cy="180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0.00227</cdr:y>
    </cdr:from>
    <cdr:to>
      <cdr:x>1</cdr:x>
      <cdr:y>0.12074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9525"/>
          <a:ext cx="6874728" cy="497693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초등학교 교원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0.03078</cdr:x>
      <cdr:y>0.15034</cdr:y>
    </cdr:from>
    <cdr:to>
      <cdr:x>0.1118</cdr:x>
      <cdr:y>0.19555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11895" y="592260"/>
          <a:ext cx="557716" cy="178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0.99936</cdr:x>
      <cdr:y>0.11979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79290" cy="4718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초등학교 교원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673473</xdr:colOff>
      <xdr:row>3</xdr:row>
      <xdr:rowOff>561</xdr:rowOff>
    </xdr:from>
    <xdr:to>
      <xdr:col>28</xdr:col>
      <xdr:colOff>33617</xdr:colOff>
      <xdr:row>28</xdr:row>
      <xdr:rowOff>22411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682997</xdr:colOff>
      <xdr:row>29</xdr:row>
      <xdr:rowOff>16811</xdr:rowOff>
    </xdr:from>
    <xdr:to>
      <xdr:col>28</xdr:col>
      <xdr:colOff>22411</xdr:colOff>
      <xdr:row>56</xdr:row>
      <xdr:rowOff>44822</xdr:rowOff>
    </xdr:to>
    <xdr:graphicFrame macro="">
      <xdr:nvGraphicFramePr>
        <xdr:cNvPr id="20" name="차트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0.05361</cdr:x>
      <cdr:y>0.19804</cdr:y>
    </cdr:from>
    <cdr:to>
      <cdr:x>0.13952</cdr:x>
      <cdr:y>0.24233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368829" y="783258"/>
          <a:ext cx="591000" cy="1751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0.11965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79291" cy="47323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초등학교 학급당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0.05942</cdr:x>
      <cdr:y>0.19415</cdr:y>
    </cdr:from>
    <cdr:to>
      <cdr:x>0.14533</cdr:x>
      <cdr:y>0.24441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461849" y="778374"/>
          <a:ext cx="667731" cy="201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0.11913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79291" cy="47323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초등학교 학급당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71"/>
  <sheetViews>
    <sheetView zoomScale="90" zoomScaleNormal="90" workbookViewId="0">
      <pane xSplit="2" ySplit="3" topLeftCell="C34" activePane="bottomRight" state="frozen"/>
      <selection activeCell="K34" sqref="K34"/>
      <selection pane="topRight" activeCell="K34" sqref="K34"/>
      <selection pane="bottomLeft" activeCell="K34" sqref="K34"/>
      <selection pane="bottomRight" activeCell="W70" sqref="W70"/>
    </sheetView>
  </sheetViews>
  <sheetFormatPr defaultColWidth="9" defaultRowHeight="12" x14ac:dyDescent="0.3"/>
  <cols>
    <col min="1" max="1" width="3.625" style="1" customWidth="1"/>
    <col min="2" max="2" width="7.125" style="2" customWidth="1"/>
    <col min="3" max="3" width="7.625" style="1" bestFit="1" customWidth="1"/>
    <col min="4" max="4" width="8.5" style="1" customWidth="1"/>
    <col min="5" max="7" width="9" style="1"/>
    <col min="8" max="8" width="10.25" style="3" bestFit="1" customWidth="1"/>
    <col min="9" max="9" width="9" style="1"/>
    <col min="10" max="10" width="9.625" style="1" bestFit="1" customWidth="1"/>
    <col min="11" max="11" width="7.5" style="1" bestFit="1" customWidth="1"/>
    <col min="12" max="12" width="9.625" style="1" customWidth="1"/>
    <col min="13" max="13" width="7.5" style="1" bestFit="1" customWidth="1"/>
    <col min="14" max="14" width="9" style="1"/>
    <col min="15" max="15" width="6.125" style="1" bestFit="1" customWidth="1"/>
    <col min="16" max="16" width="8.375" style="1" bestFit="1" customWidth="1"/>
    <col min="17" max="17" width="6.625" style="1" bestFit="1" customWidth="1"/>
    <col min="18" max="16384" width="9" style="1"/>
  </cols>
  <sheetData>
    <row r="1" spans="2:19" ht="14.25" thickBot="1" x14ac:dyDescent="0.35">
      <c r="J1" s="239" t="s">
        <v>6</v>
      </c>
      <c r="K1" s="240"/>
      <c r="L1" s="240"/>
      <c r="M1" s="240"/>
      <c r="N1" s="240"/>
      <c r="O1" s="240"/>
      <c r="P1" s="240"/>
      <c r="Q1" s="240"/>
    </row>
    <row r="2" spans="2:19" s="5" customFormat="1" ht="17.25" customHeight="1" thickBot="1" x14ac:dyDescent="0.35">
      <c r="B2" s="8"/>
      <c r="C2" s="234" t="s">
        <v>9</v>
      </c>
      <c r="D2" s="235"/>
      <c r="E2" s="235"/>
      <c r="F2" s="236"/>
      <c r="G2" s="237" t="s">
        <v>10</v>
      </c>
      <c r="H2" s="235"/>
      <c r="I2" s="238"/>
      <c r="J2" s="241" t="s">
        <v>23</v>
      </c>
      <c r="K2" s="242"/>
      <c r="L2" s="242"/>
      <c r="M2" s="243"/>
      <c r="N2" s="241" t="s">
        <v>24</v>
      </c>
      <c r="O2" s="242"/>
      <c r="P2" s="242"/>
      <c r="Q2" s="243"/>
    </row>
    <row r="3" spans="2:19" ht="14.25" customHeight="1" thickBot="1" x14ac:dyDescent="0.35">
      <c r="B3" s="22" t="s">
        <v>0</v>
      </c>
      <c r="C3" s="23" t="s">
        <v>1</v>
      </c>
      <c r="D3" s="29" t="s">
        <v>2</v>
      </c>
      <c r="E3" s="20" t="s">
        <v>3</v>
      </c>
      <c r="F3" s="24" t="s">
        <v>4</v>
      </c>
      <c r="G3" s="23" t="s">
        <v>1</v>
      </c>
      <c r="H3" s="25" t="s">
        <v>5</v>
      </c>
      <c r="I3" s="17" t="s">
        <v>4</v>
      </c>
      <c r="J3" s="178" t="s">
        <v>23</v>
      </c>
      <c r="K3" s="179" t="s">
        <v>2</v>
      </c>
      <c r="L3" s="180" t="s">
        <v>3</v>
      </c>
      <c r="M3" s="181" t="s">
        <v>4</v>
      </c>
      <c r="N3" s="178" t="s">
        <v>24</v>
      </c>
      <c r="O3" s="180" t="s">
        <v>2</v>
      </c>
      <c r="P3" s="180" t="s">
        <v>3</v>
      </c>
      <c r="Q3" s="181" t="s">
        <v>4</v>
      </c>
      <c r="S3" s="39"/>
    </row>
    <row r="4" spans="2:19" ht="12.75" customHeight="1" x14ac:dyDescent="0.3">
      <c r="B4" s="9">
        <v>1965</v>
      </c>
      <c r="C4" s="182">
        <f>J4/N4</f>
        <v>62.419092011520391</v>
      </c>
      <c r="D4" s="183">
        <f t="shared" ref="D4:D62" si="0">K4/O4</f>
        <v>79.34749034749035</v>
      </c>
      <c r="E4" s="184">
        <f t="shared" ref="E4:E62" si="1">L4/P4</f>
        <v>62.526033485307074</v>
      </c>
      <c r="F4" s="185">
        <f t="shared" ref="F4:F62" si="2">M4/Q4</f>
        <v>41.225913621262457</v>
      </c>
      <c r="G4" s="26">
        <v>62.419092011520391</v>
      </c>
      <c r="H4" s="10">
        <v>62.581489778773452</v>
      </c>
      <c r="I4" s="21">
        <v>41.225913621262457</v>
      </c>
      <c r="J4" s="83">
        <v>4941345</v>
      </c>
      <c r="K4" s="216">
        <v>20551</v>
      </c>
      <c r="L4" s="216">
        <v>4895976</v>
      </c>
      <c r="M4" s="216">
        <v>24818</v>
      </c>
      <c r="N4" s="83">
        <v>79164</v>
      </c>
      <c r="O4" s="216">
        <v>259</v>
      </c>
      <c r="P4" s="216">
        <v>78303</v>
      </c>
      <c r="Q4" s="216">
        <v>602</v>
      </c>
    </row>
    <row r="5" spans="2:19" x14ac:dyDescent="0.3">
      <c r="B5" s="12">
        <v>1966</v>
      </c>
      <c r="C5" s="186">
        <f t="shared" ref="C5:C62" si="3">J5/N5</f>
        <v>60.822706559751317</v>
      </c>
      <c r="D5" s="187">
        <f t="shared" si="0"/>
        <v>43.442105263157892</v>
      </c>
      <c r="E5" s="188">
        <f t="shared" si="1"/>
        <v>61.065301737002329</v>
      </c>
      <c r="F5" s="189">
        <f t="shared" si="2"/>
        <v>43.299885974914481</v>
      </c>
      <c r="G5" s="27">
        <v>60.822706559751317</v>
      </c>
      <c r="H5" s="6">
        <v>61.005544318857822</v>
      </c>
      <c r="I5" s="18">
        <v>43.299885974914481</v>
      </c>
      <c r="J5" s="81">
        <v>5165490</v>
      </c>
      <c r="K5" s="217">
        <v>12381</v>
      </c>
      <c r="L5" s="217">
        <v>5115135</v>
      </c>
      <c r="M5" s="217">
        <v>37974</v>
      </c>
      <c r="N5" s="81">
        <v>84927</v>
      </c>
      <c r="O5" s="217">
        <v>285</v>
      </c>
      <c r="P5" s="217">
        <v>83765</v>
      </c>
      <c r="Q5" s="217">
        <v>877</v>
      </c>
    </row>
    <row r="6" spans="2:19" x14ac:dyDescent="0.3">
      <c r="B6" s="12">
        <v>1967</v>
      </c>
      <c r="C6" s="186">
        <f t="shared" si="3"/>
        <v>60.289884292706965</v>
      </c>
      <c r="D6" s="187">
        <f t="shared" si="0"/>
        <v>43.602040816326529</v>
      </c>
      <c r="E6" s="188">
        <f t="shared" si="1"/>
        <v>60.539785851643664</v>
      </c>
      <c r="F6" s="189">
        <f t="shared" si="2"/>
        <v>44.784545454545452</v>
      </c>
      <c r="G6" s="27">
        <v>60.289884292706965</v>
      </c>
      <c r="H6" s="6">
        <v>60.483311974778005</v>
      </c>
      <c r="I6" s="18">
        <v>44.784545454545452</v>
      </c>
      <c r="J6" s="81">
        <v>5382500</v>
      </c>
      <c r="K6" s="217">
        <v>12819</v>
      </c>
      <c r="L6" s="217">
        <v>5320418</v>
      </c>
      <c r="M6" s="217">
        <v>49263</v>
      </c>
      <c r="N6" s="81">
        <v>89277</v>
      </c>
      <c r="O6" s="217">
        <v>294</v>
      </c>
      <c r="P6" s="217">
        <v>87883</v>
      </c>
      <c r="Q6" s="217">
        <v>1100</v>
      </c>
    </row>
    <row r="7" spans="2:19" x14ac:dyDescent="0.3">
      <c r="B7" s="12">
        <v>1968</v>
      </c>
      <c r="C7" s="186">
        <f t="shared" si="3"/>
        <v>59.965168053604238</v>
      </c>
      <c r="D7" s="187">
        <f t="shared" si="0"/>
        <v>44.244897959183675</v>
      </c>
      <c r="E7" s="188">
        <f t="shared" si="1"/>
        <v>60.228096792990094</v>
      </c>
      <c r="F7" s="189">
        <f t="shared" si="2"/>
        <v>44.880375293197808</v>
      </c>
      <c r="G7" s="27">
        <v>59.965168053604238</v>
      </c>
      <c r="H7" s="6">
        <v>60.176600804374743</v>
      </c>
      <c r="I7" s="18">
        <v>44.880375293197808</v>
      </c>
      <c r="J7" s="81">
        <v>5548577</v>
      </c>
      <c r="K7" s="217">
        <v>13008</v>
      </c>
      <c r="L7" s="217">
        <v>5478167</v>
      </c>
      <c r="M7" s="217">
        <v>57402</v>
      </c>
      <c r="N7" s="81">
        <v>92530</v>
      </c>
      <c r="O7" s="217">
        <v>294</v>
      </c>
      <c r="P7" s="217">
        <v>90957</v>
      </c>
      <c r="Q7" s="217">
        <v>1279</v>
      </c>
    </row>
    <row r="8" spans="2:19" ht="12.75" thickBot="1" x14ac:dyDescent="0.35">
      <c r="B8" s="13">
        <v>1969</v>
      </c>
      <c r="C8" s="190">
        <f t="shared" si="3"/>
        <v>58.353390481330038</v>
      </c>
      <c r="D8" s="191">
        <f t="shared" si="0"/>
        <v>43.606060606060609</v>
      </c>
      <c r="E8" s="192">
        <f t="shared" si="1"/>
        <v>58.573621153744654</v>
      </c>
      <c r="F8" s="193">
        <f t="shared" si="2"/>
        <v>45.92232277526395</v>
      </c>
      <c r="G8" s="28">
        <v>58.353390481330038</v>
      </c>
      <c r="H8" s="14">
        <v>58.526843589527736</v>
      </c>
      <c r="I8" s="19">
        <v>45.92232277526395</v>
      </c>
      <c r="J8" s="82">
        <v>5622816</v>
      </c>
      <c r="K8" s="218">
        <v>12951</v>
      </c>
      <c r="L8" s="218">
        <v>5548972</v>
      </c>
      <c r="M8" s="218">
        <v>60893</v>
      </c>
      <c r="N8" s="82">
        <v>96358</v>
      </c>
      <c r="O8" s="218">
        <v>297</v>
      </c>
      <c r="P8" s="218">
        <v>94735</v>
      </c>
      <c r="Q8" s="218">
        <v>1326</v>
      </c>
    </row>
    <row r="9" spans="2:19" x14ac:dyDescent="0.3">
      <c r="B9" s="9">
        <v>1970</v>
      </c>
      <c r="C9" s="182">
        <f t="shared" si="3"/>
        <v>56.870280429299171</v>
      </c>
      <c r="D9" s="194">
        <f t="shared" si="0"/>
        <v>43.633898305084749</v>
      </c>
      <c r="E9" s="184">
        <f t="shared" si="1"/>
        <v>57.061224695134221</v>
      </c>
      <c r="F9" s="185">
        <f t="shared" si="2"/>
        <v>46.195467422096314</v>
      </c>
      <c r="G9" s="26">
        <v>56.870280429299171</v>
      </c>
      <c r="H9" s="10">
        <v>57.021488117331941</v>
      </c>
      <c r="I9" s="21">
        <v>46.195467422096314</v>
      </c>
      <c r="J9" s="80">
        <v>5749301</v>
      </c>
      <c r="K9" s="219">
        <v>12872</v>
      </c>
      <c r="L9" s="219">
        <v>5671201</v>
      </c>
      <c r="M9" s="219">
        <v>65228</v>
      </c>
      <c r="N9" s="80">
        <v>101095</v>
      </c>
      <c r="O9" s="219">
        <v>295</v>
      </c>
      <c r="P9" s="219">
        <v>99388</v>
      </c>
      <c r="Q9" s="219">
        <v>1412</v>
      </c>
    </row>
    <row r="10" spans="2:19" x14ac:dyDescent="0.3">
      <c r="B10" s="12">
        <v>1971</v>
      </c>
      <c r="C10" s="186">
        <f t="shared" si="3"/>
        <v>55.972165465129727</v>
      </c>
      <c r="D10" s="187">
        <f t="shared" si="0"/>
        <v>43.800675675675677</v>
      </c>
      <c r="E10" s="188">
        <f t="shared" si="1"/>
        <v>56.142571442576347</v>
      </c>
      <c r="F10" s="189">
        <f t="shared" si="2"/>
        <v>46.501718213058417</v>
      </c>
      <c r="G10" s="27">
        <v>55.972165465129727</v>
      </c>
      <c r="H10" s="6">
        <v>56.106861125502192</v>
      </c>
      <c r="I10" s="18">
        <v>46.501718213058417</v>
      </c>
      <c r="J10" s="83">
        <v>5807448</v>
      </c>
      <c r="K10" s="216">
        <v>12965</v>
      </c>
      <c r="L10" s="216">
        <v>5726823</v>
      </c>
      <c r="M10" s="216">
        <v>67660</v>
      </c>
      <c r="N10" s="83">
        <v>103756</v>
      </c>
      <c r="O10" s="216">
        <v>296</v>
      </c>
      <c r="P10" s="216">
        <v>102005</v>
      </c>
      <c r="Q10" s="216">
        <v>1455</v>
      </c>
    </row>
    <row r="11" spans="2:19" x14ac:dyDescent="0.3">
      <c r="B11" s="12">
        <v>1972</v>
      </c>
      <c r="C11" s="186">
        <f t="shared" si="3"/>
        <v>54.658566129154366</v>
      </c>
      <c r="D11" s="187">
        <f t="shared" si="0"/>
        <v>43.843137254901961</v>
      </c>
      <c r="E11" s="188">
        <f t="shared" si="1"/>
        <v>54.805772358505997</v>
      </c>
      <c r="F11" s="189">
        <f t="shared" si="2"/>
        <v>46.431708991077556</v>
      </c>
      <c r="G11" s="27">
        <v>54.658566129154366</v>
      </c>
      <c r="H11" s="6">
        <v>54.773583457275826</v>
      </c>
      <c r="I11" s="18">
        <v>46.431708991077556</v>
      </c>
      <c r="J11" s="81">
        <v>5775880</v>
      </c>
      <c r="K11" s="217">
        <v>13416</v>
      </c>
      <c r="L11" s="217">
        <v>5694813</v>
      </c>
      <c r="M11" s="217">
        <v>67651</v>
      </c>
      <c r="N11" s="81">
        <v>105672</v>
      </c>
      <c r="O11" s="217">
        <v>306</v>
      </c>
      <c r="P11" s="217">
        <v>103909</v>
      </c>
      <c r="Q11" s="217">
        <v>1457</v>
      </c>
    </row>
    <row r="12" spans="2:19" x14ac:dyDescent="0.3">
      <c r="B12" s="12">
        <v>1973</v>
      </c>
      <c r="C12" s="186">
        <f t="shared" si="3"/>
        <v>53.070464949328262</v>
      </c>
      <c r="D12" s="187">
        <f t="shared" si="0"/>
        <v>43.926517571884986</v>
      </c>
      <c r="E12" s="188">
        <f t="shared" si="1"/>
        <v>53.187494666982694</v>
      </c>
      <c r="F12" s="189">
        <f t="shared" si="2"/>
        <v>46.624745071380012</v>
      </c>
      <c r="G12" s="27">
        <v>53.070464949328262</v>
      </c>
      <c r="H12" s="6">
        <v>53.160093772450558</v>
      </c>
      <c r="I12" s="18">
        <v>46.624745071380012</v>
      </c>
      <c r="J12" s="81">
        <v>5692285</v>
      </c>
      <c r="K12" s="217">
        <v>13749</v>
      </c>
      <c r="L12" s="217">
        <v>5609951</v>
      </c>
      <c r="M12" s="217">
        <v>68585</v>
      </c>
      <c r="N12" s="81">
        <v>107259</v>
      </c>
      <c r="O12" s="217">
        <v>313</v>
      </c>
      <c r="P12" s="217">
        <v>105475</v>
      </c>
      <c r="Q12" s="217">
        <v>1471</v>
      </c>
    </row>
    <row r="13" spans="2:19" x14ac:dyDescent="0.3">
      <c r="B13" s="12">
        <v>1974</v>
      </c>
      <c r="C13" s="186">
        <f t="shared" si="3"/>
        <v>52.298745299527162</v>
      </c>
      <c r="D13" s="187">
        <f t="shared" si="0"/>
        <v>44.296529968454259</v>
      </c>
      <c r="E13" s="188">
        <f t="shared" si="1"/>
        <v>52.39325364150033</v>
      </c>
      <c r="F13" s="189">
        <f t="shared" si="2"/>
        <v>47.203830369357043</v>
      </c>
      <c r="G13" s="27">
        <v>52.298745299527162</v>
      </c>
      <c r="H13" s="6">
        <v>52.369033913978903</v>
      </c>
      <c r="I13" s="18">
        <v>47.203830369357043</v>
      </c>
      <c r="J13" s="81">
        <v>5618768</v>
      </c>
      <c r="K13" s="217">
        <v>14042</v>
      </c>
      <c r="L13" s="217">
        <v>5535714</v>
      </c>
      <c r="M13" s="217">
        <v>69012</v>
      </c>
      <c r="N13" s="81">
        <v>107436</v>
      </c>
      <c r="O13" s="217">
        <v>317</v>
      </c>
      <c r="P13" s="217">
        <v>105657</v>
      </c>
      <c r="Q13" s="217">
        <v>1462</v>
      </c>
    </row>
    <row r="14" spans="2:19" x14ac:dyDescent="0.3">
      <c r="B14" s="12">
        <v>1975</v>
      </c>
      <c r="C14" s="186">
        <f t="shared" si="3"/>
        <v>51.782864435935849</v>
      </c>
      <c r="D14" s="187">
        <f t="shared" si="0"/>
        <v>44.795031055900623</v>
      </c>
      <c r="E14" s="188">
        <f t="shared" si="1"/>
        <v>51.852140882679251</v>
      </c>
      <c r="F14" s="189">
        <f t="shared" si="2"/>
        <v>48.243430152143844</v>
      </c>
      <c r="G14" s="27">
        <v>51.782864435935849</v>
      </c>
      <c r="H14" s="6">
        <v>51.830839895013121</v>
      </c>
      <c r="I14" s="18">
        <v>48.243430152143844</v>
      </c>
      <c r="J14" s="81">
        <v>5599074</v>
      </c>
      <c r="K14" s="217">
        <v>14424</v>
      </c>
      <c r="L14" s="217">
        <v>5514890</v>
      </c>
      <c r="M14" s="217">
        <v>69760</v>
      </c>
      <c r="N14" s="81">
        <v>108126</v>
      </c>
      <c r="O14" s="217">
        <v>322</v>
      </c>
      <c r="P14" s="217">
        <v>106358</v>
      </c>
      <c r="Q14" s="217">
        <v>1446</v>
      </c>
    </row>
    <row r="15" spans="2:19" x14ac:dyDescent="0.3">
      <c r="B15" s="12">
        <v>1976</v>
      </c>
      <c r="C15" s="186">
        <f t="shared" si="3"/>
        <v>50.248671596822788</v>
      </c>
      <c r="D15" s="187">
        <f t="shared" si="0"/>
        <v>45.16770186335404</v>
      </c>
      <c r="E15" s="188">
        <f t="shared" si="1"/>
        <v>50.282310810936181</v>
      </c>
      <c r="F15" s="189">
        <f t="shared" si="2"/>
        <v>48.846370683579984</v>
      </c>
      <c r="G15" s="27">
        <v>50.248671596822788</v>
      </c>
      <c r="H15" s="6">
        <v>50.267077355680733</v>
      </c>
      <c r="I15" s="18">
        <v>48.846370683579984</v>
      </c>
      <c r="J15" s="81">
        <v>5503737</v>
      </c>
      <c r="K15" s="217">
        <v>14544</v>
      </c>
      <c r="L15" s="217">
        <v>5419880</v>
      </c>
      <c r="M15" s="217">
        <v>69313</v>
      </c>
      <c r="N15" s="81">
        <v>109530</v>
      </c>
      <c r="O15" s="217">
        <v>322</v>
      </c>
      <c r="P15" s="217">
        <v>107789</v>
      </c>
      <c r="Q15" s="217">
        <v>1419</v>
      </c>
    </row>
    <row r="16" spans="2:19" x14ac:dyDescent="0.3">
      <c r="B16" s="12">
        <v>1977</v>
      </c>
      <c r="C16" s="186">
        <f t="shared" si="3"/>
        <v>48.801446056089986</v>
      </c>
      <c r="D16" s="187">
        <f t="shared" si="0"/>
        <v>45.55108359133127</v>
      </c>
      <c r="E16" s="188">
        <f t="shared" si="1"/>
        <v>48.810395189775576</v>
      </c>
      <c r="F16" s="189">
        <f t="shared" si="2"/>
        <v>48.839829907866758</v>
      </c>
      <c r="G16" s="27">
        <v>48.801446056089986</v>
      </c>
      <c r="H16" s="6">
        <v>48.800960693993872</v>
      </c>
      <c r="I16" s="18">
        <v>48.839829907866758</v>
      </c>
      <c r="J16" s="81">
        <v>5514417</v>
      </c>
      <c r="K16" s="217">
        <v>14713</v>
      </c>
      <c r="L16" s="217">
        <v>5430791</v>
      </c>
      <c r="M16" s="217">
        <v>68913</v>
      </c>
      <c r="N16" s="81">
        <v>112997</v>
      </c>
      <c r="O16" s="217">
        <v>323</v>
      </c>
      <c r="P16" s="217">
        <v>111263</v>
      </c>
      <c r="Q16" s="217">
        <v>1411</v>
      </c>
    </row>
    <row r="17" spans="2:17" x14ac:dyDescent="0.3">
      <c r="B17" s="12">
        <v>1978</v>
      </c>
      <c r="C17" s="186">
        <f t="shared" si="3"/>
        <v>48.630005640157925</v>
      </c>
      <c r="D17" s="187">
        <f t="shared" si="0"/>
        <v>45.308157099697887</v>
      </c>
      <c r="E17" s="188">
        <f t="shared" si="1"/>
        <v>48.625372187670678</v>
      </c>
      <c r="F17" s="189">
        <f t="shared" si="2"/>
        <v>49.794412607449857</v>
      </c>
      <c r="G17" s="27">
        <v>48.630005640157925</v>
      </c>
      <c r="H17" s="6">
        <v>48.615727850046994</v>
      </c>
      <c r="I17" s="18">
        <v>49.794412607449857</v>
      </c>
      <c r="J17" s="81">
        <v>5604365</v>
      </c>
      <c r="K17" s="217">
        <v>14997</v>
      </c>
      <c r="L17" s="217">
        <v>5519855</v>
      </c>
      <c r="M17" s="217">
        <v>69513</v>
      </c>
      <c r="N17" s="81">
        <v>115245</v>
      </c>
      <c r="O17" s="217">
        <v>331</v>
      </c>
      <c r="P17" s="217">
        <v>113518</v>
      </c>
      <c r="Q17" s="217">
        <v>1396</v>
      </c>
    </row>
    <row r="18" spans="2:17" ht="12.75" thickBot="1" x14ac:dyDescent="0.35">
      <c r="B18" s="13">
        <v>1979</v>
      </c>
      <c r="C18" s="190">
        <f t="shared" si="3"/>
        <v>48.092011254156361</v>
      </c>
      <c r="D18" s="191">
        <f t="shared" si="0"/>
        <v>46.104477611940297</v>
      </c>
      <c r="E18" s="192">
        <f t="shared" si="1"/>
        <v>48.069272573080184</v>
      </c>
      <c r="F18" s="193">
        <f t="shared" si="2"/>
        <v>50.449534717251254</v>
      </c>
      <c r="G18" s="28">
        <v>48.092011254156361</v>
      </c>
      <c r="H18" s="14">
        <v>48.063593141949902</v>
      </c>
      <c r="I18" s="19">
        <v>50.449534717251254</v>
      </c>
      <c r="J18" s="82">
        <v>5640712</v>
      </c>
      <c r="K18" s="218">
        <v>15445</v>
      </c>
      <c r="L18" s="218">
        <v>5554789</v>
      </c>
      <c r="M18" s="218">
        <v>70478</v>
      </c>
      <c r="N18" s="82">
        <v>117290</v>
      </c>
      <c r="O18" s="218">
        <v>335</v>
      </c>
      <c r="P18" s="218">
        <v>115558</v>
      </c>
      <c r="Q18" s="218">
        <v>1397</v>
      </c>
    </row>
    <row r="19" spans="2:17" x14ac:dyDescent="0.3">
      <c r="B19" s="9">
        <v>1980</v>
      </c>
      <c r="C19" s="182">
        <f t="shared" si="3"/>
        <v>47.520677954713435</v>
      </c>
      <c r="D19" s="194">
        <f t="shared" si="0"/>
        <v>47.028985507246375</v>
      </c>
      <c r="E19" s="184">
        <f t="shared" si="1"/>
        <v>47.480387727090594</v>
      </c>
      <c r="F19" s="185">
        <f t="shared" si="2"/>
        <v>50.968309859154928</v>
      </c>
      <c r="G19" s="26">
        <v>47.520677954713435</v>
      </c>
      <c r="H19" s="10">
        <v>47.479063955662845</v>
      </c>
      <c r="I19" s="21">
        <v>50.968309859154928</v>
      </c>
      <c r="J19" s="80">
        <v>5658002</v>
      </c>
      <c r="K19" s="219">
        <v>16225</v>
      </c>
      <c r="L19" s="219">
        <v>5569402</v>
      </c>
      <c r="M19" s="219">
        <v>72375</v>
      </c>
      <c r="N19" s="80">
        <v>119064</v>
      </c>
      <c r="O19" s="219">
        <v>345</v>
      </c>
      <c r="P19" s="219">
        <v>117299</v>
      </c>
      <c r="Q19" s="219">
        <v>1420</v>
      </c>
    </row>
    <row r="20" spans="2:17" x14ac:dyDescent="0.3">
      <c r="B20" s="12">
        <v>1981</v>
      </c>
      <c r="C20" s="186">
        <f t="shared" si="3"/>
        <v>45.5196818955894</v>
      </c>
      <c r="D20" s="187">
        <f t="shared" si="0"/>
        <v>46.257879656160462</v>
      </c>
      <c r="E20" s="188">
        <f t="shared" si="1"/>
        <v>45.459492090269336</v>
      </c>
      <c r="F20" s="189">
        <f t="shared" si="2"/>
        <v>50.358373535492767</v>
      </c>
      <c r="G20" s="27">
        <v>45.5196818955894</v>
      </c>
      <c r="H20" s="6">
        <v>45.461789636861376</v>
      </c>
      <c r="I20" s="18">
        <v>50.358373535492767</v>
      </c>
      <c r="J20" s="83">
        <v>5586494</v>
      </c>
      <c r="K20" s="216">
        <v>16144</v>
      </c>
      <c r="L20" s="216">
        <v>5497280</v>
      </c>
      <c r="M20" s="216">
        <v>73070</v>
      </c>
      <c r="N20" s="83">
        <v>122727</v>
      </c>
      <c r="O20" s="216">
        <v>349</v>
      </c>
      <c r="P20" s="216">
        <v>120927</v>
      </c>
      <c r="Q20" s="216">
        <v>1451</v>
      </c>
    </row>
    <row r="21" spans="2:17" x14ac:dyDescent="0.3">
      <c r="B21" s="12">
        <v>1982</v>
      </c>
      <c r="C21" s="186">
        <f t="shared" si="3"/>
        <v>43.87220242108981</v>
      </c>
      <c r="D21" s="187">
        <f t="shared" si="0"/>
        <v>46.676136363636367</v>
      </c>
      <c r="E21" s="188">
        <f t="shared" si="1"/>
        <v>43.793498716852014</v>
      </c>
      <c r="F21" s="189">
        <f t="shared" si="2"/>
        <v>49.752542372881358</v>
      </c>
      <c r="G21" s="27">
        <v>43.87220242108981</v>
      </c>
      <c r="H21" s="6">
        <v>43.801741715882599</v>
      </c>
      <c r="I21" s="18">
        <v>49.752542372881358</v>
      </c>
      <c r="J21" s="81">
        <v>5465248</v>
      </c>
      <c r="K21" s="217">
        <v>16430</v>
      </c>
      <c r="L21" s="217">
        <v>5375433</v>
      </c>
      <c r="M21" s="217">
        <v>73385</v>
      </c>
      <c r="N21" s="81">
        <v>124572</v>
      </c>
      <c r="O21" s="217">
        <v>352</v>
      </c>
      <c r="P21" s="217">
        <v>122745</v>
      </c>
      <c r="Q21" s="217">
        <v>1475</v>
      </c>
    </row>
    <row r="22" spans="2:17" x14ac:dyDescent="0.3">
      <c r="B22" s="12">
        <v>1983</v>
      </c>
      <c r="C22" s="186">
        <f t="shared" si="3"/>
        <v>41.669617875288317</v>
      </c>
      <c r="D22" s="187">
        <f t="shared" si="0"/>
        <v>45.930939226519335</v>
      </c>
      <c r="E22" s="188">
        <f t="shared" si="1"/>
        <v>41.563890966709295</v>
      </c>
      <c r="F22" s="189">
        <f t="shared" si="2"/>
        <v>49.551630434782609</v>
      </c>
      <c r="G22" s="27">
        <v>41.669617875288317</v>
      </c>
      <c r="H22" s="6">
        <v>41.576569279258329</v>
      </c>
      <c r="I22" s="18">
        <v>49.551630434782609</v>
      </c>
      <c r="J22" s="81">
        <v>5257164</v>
      </c>
      <c r="K22" s="217">
        <v>16627</v>
      </c>
      <c r="L22" s="217">
        <v>5167597</v>
      </c>
      <c r="M22" s="217">
        <v>72940</v>
      </c>
      <c r="N22" s="81">
        <v>126163</v>
      </c>
      <c r="O22" s="217">
        <v>362</v>
      </c>
      <c r="P22" s="217">
        <v>124329</v>
      </c>
      <c r="Q22" s="217">
        <v>1472</v>
      </c>
    </row>
    <row r="23" spans="2:17" x14ac:dyDescent="0.3">
      <c r="B23" s="12">
        <v>1984</v>
      </c>
      <c r="C23" s="186">
        <f t="shared" si="3"/>
        <v>39.933757416840287</v>
      </c>
      <c r="D23" s="187">
        <f t="shared" si="0"/>
        <v>45.616847826086953</v>
      </c>
      <c r="E23" s="188">
        <f t="shared" si="1"/>
        <v>39.80577037477692</v>
      </c>
      <c r="F23" s="189">
        <f t="shared" si="2"/>
        <v>49.335146159075457</v>
      </c>
      <c r="G23" s="27">
        <v>39.933757416840287</v>
      </c>
      <c r="H23" s="6">
        <v>39.822910822205479</v>
      </c>
      <c r="I23" s="18">
        <v>49.335146159075457</v>
      </c>
      <c r="J23" s="81">
        <v>5040958</v>
      </c>
      <c r="K23" s="217">
        <v>16787</v>
      </c>
      <c r="L23" s="217">
        <v>4951599</v>
      </c>
      <c r="M23" s="217">
        <v>72572</v>
      </c>
      <c r="N23" s="81">
        <v>126233</v>
      </c>
      <c r="O23" s="217">
        <v>368</v>
      </c>
      <c r="P23" s="217">
        <v>124394</v>
      </c>
      <c r="Q23" s="217">
        <v>1471</v>
      </c>
    </row>
    <row r="24" spans="2:17" x14ac:dyDescent="0.3">
      <c r="B24" s="12">
        <v>1985</v>
      </c>
      <c r="C24" s="186">
        <f t="shared" si="3"/>
        <v>38.30699215206846</v>
      </c>
      <c r="D24" s="187">
        <f t="shared" si="0"/>
        <v>44.736413043478258</v>
      </c>
      <c r="E24" s="188">
        <f t="shared" si="1"/>
        <v>38.162563626468611</v>
      </c>
      <c r="F24" s="189">
        <f t="shared" si="2"/>
        <v>48.980939414567736</v>
      </c>
      <c r="G24" s="27">
        <v>38.30699215206846</v>
      </c>
      <c r="H24" s="6">
        <v>38.181868237096623</v>
      </c>
      <c r="I24" s="18">
        <v>48.980939414567736</v>
      </c>
      <c r="J24" s="81">
        <v>4856752</v>
      </c>
      <c r="K24" s="217">
        <v>16463</v>
      </c>
      <c r="L24" s="217">
        <v>4768336</v>
      </c>
      <c r="M24" s="217">
        <v>71953</v>
      </c>
      <c r="N24" s="81">
        <v>126785</v>
      </c>
      <c r="O24" s="217">
        <v>368</v>
      </c>
      <c r="P24" s="217">
        <v>124948</v>
      </c>
      <c r="Q24" s="217">
        <v>1469</v>
      </c>
    </row>
    <row r="25" spans="2:17" x14ac:dyDescent="0.3">
      <c r="B25" s="12">
        <v>1986</v>
      </c>
      <c r="C25" s="186">
        <f t="shared" si="3"/>
        <v>37.878407287826519</v>
      </c>
      <c r="D25" s="187">
        <f t="shared" si="0"/>
        <v>43.609756097560975</v>
      </c>
      <c r="E25" s="188">
        <f t="shared" si="1"/>
        <v>37.753950899114905</v>
      </c>
      <c r="F25" s="189">
        <f t="shared" si="2"/>
        <v>47.053315105946687</v>
      </c>
      <c r="G25" s="27">
        <v>37.878407287826519</v>
      </c>
      <c r="H25" s="6">
        <v>37.771207692430558</v>
      </c>
      <c r="I25" s="18">
        <v>47.053315105946687</v>
      </c>
      <c r="J25" s="81">
        <v>4798323</v>
      </c>
      <c r="K25" s="217">
        <v>16092</v>
      </c>
      <c r="L25" s="217">
        <v>4713392</v>
      </c>
      <c r="M25" s="217">
        <v>68839</v>
      </c>
      <c r="N25" s="81">
        <v>126677</v>
      </c>
      <c r="O25" s="217">
        <v>369</v>
      </c>
      <c r="P25" s="217">
        <v>124845</v>
      </c>
      <c r="Q25" s="217">
        <v>1463</v>
      </c>
    </row>
    <row r="26" spans="2:17" x14ac:dyDescent="0.3">
      <c r="B26" s="12">
        <v>1987</v>
      </c>
      <c r="C26" s="186">
        <f t="shared" si="3"/>
        <v>36.665503834273331</v>
      </c>
      <c r="D26" s="187">
        <f t="shared" si="0"/>
        <v>42.198924731182792</v>
      </c>
      <c r="E26" s="188">
        <f t="shared" si="1"/>
        <v>36.555904836193449</v>
      </c>
      <c r="F26" s="189">
        <f t="shared" si="2"/>
        <v>44.303821656050957</v>
      </c>
      <c r="G26" s="27">
        <v>36.665503834273331</v>
      </c>
      <c r="H26" s="6">
        <v>36.57223190119155</v>
      </c>
      <c r="I26" s="18">
        <v>44.303821656050957</v>
      </c>
      <c r="J26" s="81">
        <v>4771722</v>
      </c>
      <c r="K26" s="217">
        <v>15698</v>
      </c>
      <c r="L26" s="217">
        <v>4686467</v>
      </c>
      <c r="M26" s="217">
        <v>69557</v>
      </c>
      <c r="N26" s="81">
        <v>130142</v>
      </c>
      <c r="O26" s="217">
        <v>372</v>
      </c>
      <c r="P26" s="217">
        <v>128200</v>
      </c>
      <c r="Q26" s="217">
        <v>1570</v>
      </c>
    </row>
    <row r="27" spans="2:17" x14ac:dyDescent="0.3">
      <c r="B27" s="12">
        <v>1988</v>
      </c>
      <c r="C27" s="186">
        <f t="shared" si="3"/>
        <v>36.368868230624706</v>
      </c>
      <c r="D27" s="187">
        <f t="shared" si="0"/>
        <v>40.628865979381445</v>
      </c>
      <c r="E27" s="188">
        <f t="shared" si="1"/>
        <v>36.26980527936513</v>
      </c>
      <c r="F27" s="189">
        <f t="shared" si="2"/>
        <v>43.449466415568111</v>
      </c>
      <c r="G27" s="27">
        <v>36.368868230624706</v>
      </c>
      <c r="H27" s="6">
        <v>36.282722593062154</v>
      </c>
      <c r="I27" s="18">
        <v>43.449466415568111</v>
      </c>
      <c r="J27" s="81">
        <v>4819857</v>
      </c>
      <c r="K27" s="217">
        <v>15764</v>
      </c>
      <c r="L27" s="217">
        <v>4734878</v>
      </c>
      <c r="M27" s="217">
        <v>69215</v>
      </c>
      <c r="N27" s="81">
        <v>132527</v>
      </c>
      <c r="O27" s="217">
        <v>388</v>
      </c>
      <c r="P27" s="217">
        <v>130546</v>
      </c>
      <c r="Q27" s="217">
        <v>1593</v>
      </c>
    </row>
    <row r="28" spans="2:17" ht="12.75" thickBot="1" x14ac:dyDescent="0.35">
      <c r="B28" s="13">
        <v>1989</v>
      </c>
      <c r="C28" s="190">
        <f t="shared" si="3"/>
        <v>36.281197645628552</v>
      </c>
      <c r="D28" s="191">
        <f t="shared" si="0"/>
        <v>39.213197969543145</v>
      </c>
      <c r="E28" s="192">
        <f t="shared" si="1"/>
        <v>36.194488757788278</v>
      </c>
      <c r="F28" s="193">
        <f t="shared" si="2"/>
        <v>42.712779156327542</v>
      </c>
      <c r="G28" s="28">
        <v>36.281197645628552</v>
      </c>
      <c r="H28" s="14">
        <v>36.203412211335021</v>
      </c>
      <c r="I28" s="19">
        <v>42.712779156327542</v>
      </c>
      <c r="J28" s="82">
        <v>4894261</v>
      </c>
      <c r="K28" s="218">
        <v>15450</v>
      </c>
      <c r="L28" s="218">
        <v>4809958</v>
      </c>
      <c r="M28" s="218">
        <v>68853</v>
      </c>
      <c r="N28" s="82">
        <v>134898</v>
      </c>
      <c r="O28" s="218">
        <v>394</v>
      </c>
      <c r="P28" s="218">
        <v>132892</v>
      </c>
      <c r="Q28" s="218">
        <v>1612</v>
      </c>
    </row>
    <row r="29" spans="2:17" x14ac:dyDescent="0.3">
      <c r="B29" s="9">
        <v>1990</v>
      </c>
      <c r="C29" s="182">
        <f t="shared" si="3"/>
        <v>35.588596491228067</v>
      </c>
      <c r="D29" s="194">
        <f t="shared" si="0"/>
        <v>38.540145985401459</v>
      </c>
      <c r="E29" s="184">
        <f t="shared" si="1"/>
        <v>35.497936858979116</v>
      </c>
      <c r="F29" s="185">
        <f t="shared" si="2"/>
        <v>42.285453438831404</v>
      </c>
      <c r="G29" s="26">
        <v>35.588596491228067</v>
      </c>
      <c r="H29" s="10">
        <v>35.507187936991798</v>
      </c>
      <c r="I29" s="21">
        <v>42.285453438831404</v>
      </c>
      <c r="J29" s="80">
        <v>4868520</v>
      </c>
      <c r="K29" s="219">
        <v>15840</v>
      </c>
      <c r="L29" s="219">
        <v>4783205</v>
      </c>
      <c r="M29" s="219">
        <v>69475</v>
      </c>
      <c r="N29" s="80">
        <v>136800</v>
      </c>
      <c r="O29" s="219">
        <v>411</v>
      </c>
      <c r="P29" s="219">
        <v>134746</v>
      </c>
      <c r="Q29" s="219">
        <v>1643</v>
      </c>
    </row>
    <row r="30" spans="2:17" x14ac:dyDescent="0.3">
      <c r="B30" s="12">
        <v>1991</v>
      </c>
      <c r="C30" s="186">
        <f t="shared" si="3"/>
        <v>34.432018813314038</v>
      </c>
      <c r="D30" s="187">
        <f t="shared" si="0"/>
        <v>37.533980582524272</v>
      </c>
      <c r="E30" s="188">
        <f t="shared" si="1"/>
        <v>34.334663110797649</v>
      </c>
      <c r="F30" s="189">
        <f t="shared" si="2"/>
        <v>41.580298507462686</v>
      </c>
      <c r="G30" s="27">
        <v>34.432018813314038</v>
      </c>
      <c r="H30" s="6">
        <v>34.344317890496249</v>
      </c>
      <c r="I30" s="18">
        <v>41.580298507462686</v>
      </c>
      <c r="J30" s="83">
        <v>4758505</v>
      </c>
      <c r="K30" s="216">
        <v>15464</v>
      </c>
      <c r="L30" s="216">
        <v>4673394</v>
      </c>
      <c r="M30" s="216">
        <v>69647</v>
      </c>
      <c r="N30" s="83">
        <v>138200</v>
      </c>
      <c r="O30" s="216">
        <v>412</v>
      </c>
      <c r="P30" s="216">
        <v>136113</v>
      </c>
      <c r="Q30" s="216">
        <v>1675</v>
      </c>
    </row>
    <row r="31" spans="2:17" x14ac:dyDescent="0.3">
      <c r="B31" s="12">
        <v>1992</v>
      </c>
      <c r="C31" s="186">
        <f t="shared" si="3"/>
        <v>32.835023041474656</v>
      </c>
      <c r="D31" s="187">
        <f t="shared" si="0"/>
        <v>36.7409200968523</v>
      </c>
      <c r="E31" s="188">
        <f t="shared" si="1"/>
        <v>32.730713820817151</v>
      </c>
      <c r="F31" s="189">
        <f t="shared" si="2"/>
        <v>40.172853828306266</v>
      </c>
      <c r="G31" s="27">
        <v>32.835023041474656</v>
      </c>
      <c r="H31" s="6">
        <v>32.742789232698534</v>
      </c>
      <c r="I31" s="18">
        <v>40.172853828306266</v>
      </c>
      <c r="J31" s="81">
        <v>4560128</v>
      </c>
      <c r="K31" s="217">
        <v>15174</v>
      </c>
      <c r="L31" s="217">
        <v>4475696</v>
      </c>
      <c r="M31" s="217">
        <v>69258</v>
      </c>
      <c r="N31" s="81">
        <v>138880</v>
      </c>
      <c r="O31" s="217">
        <v>413</v>
      </c>
      <c r="P31" s="217">
        <v>136743</v>
      </c>
      <c r="Q31" s="217">
        <v>1724</v>
      </c>
    </row>
    <row r="32" spans="2:17" x14ac:dyDescent="0.3">
      <c r="B32" s="12">
        <v>1993</v>
      </c>
      <c r="C32" s="186">
        <f t="shared" si="3"/>
        <v>31.160413627577089</v>
      </c>
      <c r="D32" s="187">
        <f t="shared" si="0"/>
        <v>35.846522781774581</v>
      </c>
      <c r="E32" s="188">
        <f t="shared" si="1"/>
        <v>31.049772632716071</v>
      </c>
      <c r="F32" s="189">
        <f t="shared" si="2"/>
        <v>38.753306497987346</v>
      </c>
      <c r="G32" s="27">
        <v>31.160413627577089</v>
      </c>
      <c r="H32" s="6">
        <v>31.064328336486682</v>
      </c>
      <c r="I32" s="18">
        <v>38.753306497987346</v>
      </c>
      <c r="J32" s="81">
        <v>4336252</v>
      </c>
      <c r="K32" s="217">
        <v>14948</v>
      </c>
      <c r="L32" s="217">
        <v>4253912</v>
      </c>
      <c r="M32" s="217">
        <v>67392</v>
      </c>
      <c r="N32" s="81">
        <v>139159</v>
      </c>
      <c r="O32" s="217">
        <v>417</v>
      </c>
      <c r="P32" s="217">
        <v>137003</v>
      </c>
      <c r="Q32" s="217">
        <v>1739</v>
      </c>
    </row>
    <row r="33" spans="2:19" ht="13.5" x14ac:dyDescent="0.3">
      <c r="B33" s="12">
        <v>1994</v>
      </c>
      <c r="C33" s="186">
        <f t="shared" si="3"/>
        <v>29.471695807212285</v>
      </c>
      <c r="D33" s="187">
        <f t="shared" si="0"/>
        <v>35.222488038277511</v>
      </c>
      <c r="E33" s="188">
        <f t="shared" si="1"/>
        <v>29.35502336448598</v>
      </c>
      <c r="F33" s="189">
        <f t="shared" si="2"/>
        <v>37.373690337601865</v>
      </c>
      <c r="G33" s="27">
        <v>29.471695807212285</v>
      </c>
      <c r="H33" s="6">
        <v>29.372876297514885</v>
      </c>
      <c r="I33" s="18">
        <v>37.373690337601865</v>
      </c>
      <c r="J33" s="81">
        <v>4099395</v>
      </c>
      <c r="K33" s="217">
        <v>14723</v>
      </c>
      <c r="L33" s="217">
        <v>4020464</v>
      </c>
      <c r="M33" s="217">
        <v>64208</v>
      </c>
      <c r="N33" s="81">
        <v>139096</v>
      </c>
      <c r="O33" s="217">
        <v>418</v>
      </c>
      <c r="P33" s="217">
        <v>136960</v>
      </c>
      <c r="Q33" s="217">
        <v>1718</v>
      </c>
      <c r="S33" s="39"/>
    </row>
    <row r="34" spans="2:19" x14ac:dyDescent="0.3">
      <c r="B34" s="12">
        <v>1995</v>
      </c>
      <c r="C34" s="186">
        <f t="shared" si="3"/>
        <v>28.222817249528436</v>
      </c>
      <c r="D34" s="187">
        <f t="shared" si="0"/>
        <v>33.843971631205676</v>
      </c>
      <c r="E34" s="188">
        <f t="shared" si="1"/>
        <v>28.107605671030317</v>
      </c>
      <c r="F34" s="189">
        <f t="shared" si="2"/>
        <v>35.852722063037248</v>
      </c>
      <c r="G34" s="27">
        <v>28.222817249528436</v>
      </c>
      <c r="H34" s="6">
        <v>28.125365967911932</v>
      </c>
      <c r="I34" s="18">
        <v>35.852722063037248</v>
      </c>
      <c r="J34" s="81">
        <v>3905163</v>
      </c>
      <c r="K34" s="217">
        <v>14316</v>
      </c>
      <c r="L34" s="217">
        <v>3828284</v>
      </c>
      <c r="M34" s="217">
        <v>62563</v>
      </c>
      <c r="N34" s="81">
        <v>138369</v>
      </c>
      <c r="O34" s="217">
        <v>423</v>
      </c>
      <c r="P34" s="217">
        <v>136201</v>
      </c>
      <c r="Q34" s="217">
        <v>1745</v>
      </c>
    </row>
    <row r="35" spans="2:19" x14ac:dyDescent="0.3">
      <c r="B35" s="12">
        <v>1996</v>
      </c>
      <c r="C35" s="186">
        <f t="shared" si="3"/>
        <v>27.557717965079181</v>
      </c>
      <c r="D35" s="187">
        <f t="shared" si="0"/>
        <v>31.081081081081081</v>
      </c>
      <c r="E35" s="188">
        <f t="shared" si="1"/>
        <v>27.451997465407228</v>
      </c>
      <c r="F35" s="189">
        <f t="shared" si="2"/>
        <v>34.87972508591065</v>
      </c>
      <c r="G35" s="27">
        <v>27.557717965079181</v>
      </c>
      <c r="H35" s="6">
        <v>27.463830912268847</v>
      </c>
      <c r="I35" s="18">
        <v>34.87972508591065</v>
      </c>
      <c r="J35" s="81">
        <v>3800540</v>
      </c>
      <c r="K35" s="217">
        <v>13800</v>
      </c>
      <c r="L35" s="217">
        <v>3725840</v>
      </c>
      <c r="M35" s="217">
        <v>60900</v>
      </c>
      <c r="N35" s="81">
        <v>137912</v>
      </c>
      <c r="O35" s="217">
        <v>444</v>
      </c>
      <c r="P35" s="217">
        <v>135722</v>
      </c>
      <c r="Q35" s="217">
        <v>1746</v>
      </c>
    </row>
    <row r="36" spans="2:19" x14ac:dyDescent="0.3">
      <c r="B36" s="12">
        <v>1997</v>
      </c>
      <c r="C36" s="186">
        <f t="shared" si="3"/>
        <v>27.287704622485037</v>
      </c>
      <c r="D36" s="187">
        <f t="shared" si="0"/>
        <v>29.812080536912752</v>
      </c>
      <c r="E36" s="188">
        <f t="shared" si="1"/>
        <v>27.20124412921945</v>
      </c>
      <c r="F36" s="189">
        <f t="shared" si="2"/>
        <v>33.413892078071186</v>
      </c>
      <c r="G36" s="27">
        <v>27.287704622485037</v>
      </c>
      <c r="H36" s="6">
        <v>27.209767176910493</v>
      </c>
      <c r="I36" s="18">
        <v>33.413892078071186</v>
      </c>
      <c r="J36" s="81">
        <v>3783986</v>
      </c>
      <c r="K36" s="217">
        <v>13326</v>
      </c>
      <c r="L36" s="217">
        <v>3712453</v>
      </c>
      <c r="M36" s="217">
        <v>58207</v>
      </c>
      <c r="N36" s="81">
        <v>138670</v>
      </c>
      <c r="O36" s="217">
        <v>447</v>
      </c>
      <c r="P36" s="217">
        <v>136481</v>
      </c>
      <c r="Q36" s="217">
        <v>1742</v>
      </c>
    </row>
    <row r="37" spans="2:19" x14ac:dyDescent="0.3">
      <c r="B37" s="12">
        <v>1998</v>
      </c>
      <c r="C37" s="186">
        <f t="shared" si="3"/>
        <v>27.366069325796989</v>
      </c>
      <c r="D37" s="187">
        <f t="shared" si="0"/>
        <v>28.024070021881837</v>
      </c>
      <c r="E37" s="188">
        <f t="shared" si="1"/>
        <v>27.310359576627519</v>
      </c>
      <c r="F37" s="189">
        <f t="shared" si="2"/>
        <v>31.649071925754061</v>
      </c>
      <c r="G37" s="27">
        <v>27.366069325796989</v>
      </c>
      <c r="H37" s="6">
        <v>27.312716316105117</v>
      </c>
      <c r="I37" s="18">
        <v>31.649071925754061</v>
      </c>
      <c r="J37" s="81">
        <v>3834561</v>
      </c>
      <c r="K37" s="217">
        <v>12807</v>
      </c>
      <c r="L37" s="217">
        <v>3767191</v>
      </c>
      <c r="M37" s="217">
        <v>54563</v>
      </c>
      <c r="N37" s="81">
        <v>140121</v>
      </c>
      <c r="O37" s="217">
        <v>457</v>
      </c>
      <c r="P37" s="217">
        <v>137940</v>
      </c>
      <c r="Q37" s="217">
        <v>1724</v>
      </c>
    </row>
    <row r="38" spans="2:19" ht="12.75" thickBot="1" x14ac:dyDescent="0.35">
      <c r="B38" s="13">
        <v>1999</v>
      </c>
      <c r="C38" s="190">
        <f t="shared" si="3"/>
        <v>28.606067874717432</v>
      </c>
      <c r="D38" s="191">
        <f t="shared" si="0"/>
        <v>26.689277899343544</v>
      </c>
      <c r="E38" s="192">
        <f t="shared" si="1"/>
        <v>28.581203712591652</v>
      </c>
      <c r="F38" s="193">
        <f t="shared" si="2"/>
        <v>31.118413262285376</v>
      </c>
      <c r="G38" s="28">
        <v>28.606067874717432</v>
      </c>
      <c r="H38" s="14">
        <v>28.574841045566938</v>
      </c>
      <c r="I38" s="19">
        <v>31.118413262285376</v>
      </c>
      <c r="J38" s="82">
        <v>3935537</v>
      </c>
      <c r="K38" s="218">
        <v>12197</v>
      </c>
      <c r="L38" s="218">
        <v>3870781</v>
      </c>
      <c r="M38" s="218">
        <v>52559</v>
      </c>
      <c r="N38" s="82">
        <v>137577</v>
      </c>
      <c r="O38" s="218">
        <v>457</v>
      </c>
      <c r="P38" s="218">
        <v>135431</v>
      </c>
      <c r="Q38" s="218">
        <v>1689</v>
      </c>
    </row>
    <row r="39" spans="2:19" x14ac:dyDescent="0.3">
      <c r="B39" s="9">
        <v>2000</v>
      </c>
      <c r="C39" s="182">
        <f t="shared" si="3"/>
        <v>28.714221428571427</v>
      </c>
      <c r="D39" s="194">
        <f t="shared" si="0"/>
        <v>25.422993492407809</v>
      </c>
      <c r="E39" s="184">
        <f t="shared" si="1"/>
        <v>28.697231733503568</v>
      </c>
      <c r="F39" s="185">
        <f t="shared" si="2"/>
        <v>30.996451803666471</v>
      </c>
      <c r="G39" s="26">
        <v>28.714221428571427</v>
      </c>
      <c r="H39" s="10">
        <v>28.68631831623394</v>
      </c>
      <c r="I39" s="21">
        <v>30.996451803666471</v>
      </c>
      <c r="J39" s="80">
        <v>4019991</v>
      </c>
      <c r="K39" s="219">
        <v>11720</v>
      </c>
      <c r="L39" s="219">
        <v>3955856</v>
      </c>
      <c r="M39" s="219">
        <v>52415</v>
      </c>
      <c r="N39" s="80">
        <v>140000</v>
      </c>
      <c r="O39" s="219">
        <v>461</v>
      </c>
      <c r="P39" s="219">
        <v>137848</v>
      </c>
      <c r="Q39" s="219">
        <v>1691</v>
      </c>
    </row>
    <row r="40" spans="2:19" x14ac:dyDescent="0.3">
      <c r="B40" s="12">
        <v>2001</v>
      </c>
      <c r="C40" s="186">
        <f t="shared" si="3"/>
        <v>28.654514241670462</v>
      </c>
      <c r="D40" s="187">
        <f t="shared" si="0"/>
        <v>24.71086956521739</v>
      </c>
      <c r="E40" s="188">
        <f t="shared" si="1"/>
        <v>28.64505296708144</v>
      </c>
      <c r="F40" s="189">
        <f t="shared" si="2"/>
        <v>30.508254716981131</v>
      </c>
      <c r="G40" s="27">
        <v>28.654514241670462</v>
      </c>
      <c r="H40" s="6">
        <v>28.632219771803801</v>
      </c>
      <c r="I40" s="18">
        <v>30.508254716981131</v>
      </c>
      <c r="J40" s="83">
        <v>4089429</v>
      </c>
      <c r="K40" s="216">
        <v>11367</v>
      </c>
      <c r="L40" s="216">
        <v>4026320</v>
      </c>
      <c r="M40" s="216">
        <v>51742</v>
      </c>
      <c r="N40" s="83">
        <v>142715</v>
      </c>
      <c r="O40" s="216">
        <v>460</v>
      </c>
      <c r="P40" s="216">
        <v>140559</v>
      </c>
      <c r="Q40" s="216">
        <v>1696</v>
      </c>
    </row>
    <row r="41" spans="2:19" x14ac:dyDescent="0.3">
      <c r="B41" s="12">
        <v>2002</v>
      </c>
      <c r="C41" s="186">
        <f t="shared" si="3"/>
        <v>28.05728930079934</v>
      </c>
      <c r="D41" s="187">
        <f t="shared" si="0"/>
        <v>23.961038961038962</v>
      </c>
      <c r="E41" s="188">
        <f t="shared" si="1"/>
        <v>28.052536319154353</v>
      </c>
      <c r="F41" s="189">
        <f t="shared" si="2"/>
        <v>29.553881807647741</v>
      </c>
      <c r="G41" s="27">
        <v>28.05728930079934</v>
      </c>
      <c r="H41" s="6">
        <v>28.039568912883908</v>
      </c>
      <c r="I41" s="18">
        <v>29.553881807647741</v>
      </c>
      <c r="J41" s="81">
        <v>4138366</v>
      </c>
      <c r="K41" s="217">
        <v>11070</v>
      </c>
      <c r="L41" s="217">
        <v>4076286</v>
      </c>
      <c r="M41" s="217">
        <v>51010</v>
      </c>
      <c r="N41" s="81">
        <v>147497</v>
      </c>
      <c r="O41" s="217">
        <v>462</v>
      </c>
      <c r="P41" s="217">
        <v>145309</v>
      </c>
      <c r="Q41" s="217">
        <v>1726</v>
      </c>
    </row>
    <row r="42" spans="2:19" x14ac:dyDescent="0.3">
      <c r="B42" s="12">
        <v>2003</v>
      </c>
      <c r="C42" s="186">
        <f t="shared" si="3"/>
        <v>27.101255881875709</v>
      </c>
      <c r="D42" s="187">
        <f t="shared" si="0"/>
        <v>23.462526766595289</v>
      </c>
      <c r="E42" s="188">
        <f t="shared" si="1"/>
        <v>27.092339198229997</v>
      </c>
      <c r="F42" s="189">
        <f t="shared" si="2"/>
        <v>28.852064220183486</v>
      </c>
      <c r="G42" s="27">
        <v>27.101255881875709</v>
      </c>
      <c r="H42" s="6">
        <v>27.081211309582422</v>
      </c>
      <c r="I42" s="18">
        <v>28.852064220183486</v>
      </c>
      <c r="J42" s="81">
        <v>4175626</v>
      </c>
      <c r="K42" s="217">
        <v>10957</v>
      </c>
      <c r="L42" s="217">
        <v>4114351</v>
      </c>
      <c r="M42" s="217">
        <v>50318</v>
      </c>
      <c r="N42" s="81">
        <v>154075</v>
      </c>
      <c r="O42" s="217">
        <v>467</v>
      </c>
      <c r="P42" s="217">
        <v>151864</v>
      </c>
      <c r="Q42" s="217">
        <v>1744</v>
      </c>
    </row>
    <row r="43" spans="2:19" x14ac:dyDescent="0.3">
      <c r="B43" s="12">
        <v>2004</v>
      </c>
      <c r="C43" s="186">
        <f t="shared" si="3"/>
        <v>26.150012388267356</v>
      </c>
      <c r="D43" s="187">
        <f t="shared" si="0"/>
        <v>23.286937901498931</v>
      </c>
      <c r="E43" s="188">
        <f t="shared" si="1"/>
        <v>26.134284701865155</v>
      </c>
      <c r="F43" s="189">
        <f t="shared" si="2"/>
        <v>28.340289855072463</v>
      </c>
      <c r="G43" s="27">
        <v>26.150012388267356</v>
      </c>
      <c r="H43" s="6">
        <v>26.125743502781312</v>
      </c>
      <c r="I43" s="18">
        <v>28.340289855072463</v>
      </c>
      <c r="J43" s="81">
        <v>4116195</v>
      </c>
      <c r="K43" s="217">
        <v>10875</v>
      </c>
      <c r="L43" s="217">
        <v>4056433</v>
      </c>
      <c r="M43" s="217">
        <v>48887</v>
      </c>
      <c r="N43" s="81">
        <v>157407</v>
      </c>
      <c r="O43" s="217">
        <v>467</v>
      </c>
      <c r="P43" s="217">
        <v>155215</v>
      </c>
      <c r="Q43" s="217">
        <v>1725</v>
      </c>
    </row>
    <row r="44" spans="2:19" x14ac:dyDescent="0.3">
      <c r="B44" s="12">
        <v>2005</v>
      </c>
      <c r="C44" s="186">
        <f t="shared" si="3"/>
        <v>25.120055200664407</v>
      </c>
      <c r="D44" s="187">
        <f t="shared" si="0"/>
        <v>22.944562899786781</v>
      </c>
      <c r="E44" s="188">
        <f t="shared" si="1"/>
        <v>25.102775157182926</v>
      </c>
      <c r="F44" s="189">
        <f t="shared" si="2"/>
        <v>27.278641335636156</v>
      </c>
      <c r="G44" s="27">
        <v>25.120055200664407</v>
      </c>
      <c r="H44" s="6">
        <v>25.096385237932907</v>
      </c>
      <c r="I44" s="18">
        <v>27.278641335636156</v>
      </c>
      <c r="J44" s="81">
        <v>4022801</v>
      </c>
      <c r="K44" s="217">
        <v>10761</v>
      </c>
      <c r="L44" s="217">
        <v>3964657</v>
      </c>
      <c r="M44" s="217">
        <v>47383</v>
      </c>
      <c r="N44" s="81">
        <v>160143</v>
      </c>
      <c r="O44" s="217">
        <v>469</v>
      </c>
      <c r="P44" s="217">
        <v>157937</v>
      </c>
      <c r="Q44" s="217">
        <v>1737</v>
      </c>
    </row>
    <row r="45" spans="2:19" x14ac:dyDescent="0.3">
      <c r="B45" s="12">
        <v>2006</v>
      </c>
      <c r="C45" s="186">
        <f t="shared" si="3"/>
        <v>23.985108008188458</v>
      </c>
      <c r="D45" s="187">
        <f t="shared" si="0"/>
        <v>22.67640918580376</v>
      </c>
      <c r="E45" s="188">
        <f t="shared" si="1"/>
        <v>23.961660213721544</v>
      </c>
      <c r="F45" s="189">
        <f t="shared" si="2"/>
        <v>26.519241815048822</v>
      </c>
      <c r="G45" s="27">
        <v>23.985108008188458</v>
      </c>
      <c r="H45" s="6">
        <v>23.957857742859968</v>
      </c>
      <c r="I45" s="18">
        <v>26.519241815048822</v>
      </c>
      <c r="J45" s="81">
        <v>3925043</v>
      </c>
      <c r="K45" s="217">
        <v>10862</v>
      </c>
      <c r="L45" s="217">
        <v>3868011</v>
      </c>
      <c r="M45" s="217">
        <v>46170</v>
      </c>
      <c r="N45" s="81">
        <v>163645</v>
      </c>
      <c r="O45" s="217">
        <v>479</v>
      </c>
      <c r="P45" s="217">
        <v>161425</v>
      </c>
      <c r="Q45" s="217">
        <v>1741</v>
      </c>
    </row>
    <row r="46" spans="2:19" x14ac:dyDescent="0.3">
      <c r="B46" s="12">
        <v>2007</v>
      </c>
      <c r="C46" s="186">
        <f t="shared" si="3"/>
        <v>22.909152899235565</v>
      </c>
      <c r="D46" s="187">
        <f t="shared" si="0"/>
        <v>21.492000000000001</v>
      </c>
      <c r="E46" s="188">
        <f t="shared" si="1"/>
        <v>22.885341628465401</v>
      </c>
      <c r="F46" s="189">
        <f t="shared" si="2"/>
        <v>25.533975084937712</v>
      </c>
      <c r="G46" s="27">
        <v>22.909152899235565</v>
      </c>
      <c r="H46" s="6">
        <v>22.881129999516371</v>
      </c>
      <c r="I46" s="18">
        <v>25.533975084937712</v>
      </c>
      <c r="J46" s="81">
        <v>3829998</v>
      </c>
      <c r="K46" s="217">
        <v>10746</v>
      </c>
      <c r="L46" s="217">
        <v>3774159</v>
      </c>
      <c r="M46" s="217">
        <v>45093</v>
      </c>
      <c r="N46" s="81">
        <v>167182</v>
      </c>
      <c r="O46" s="217">
        <v>500</v>
      </c>
      <c r="P46" s="217">
        <v>164916</v>
      </c>
      <c r="Q46" s="217">
        <v>1766</v>
      </c>
    </row>
    <row r="47" spans="2:19" x14ac:dyDescent="0.3">
      <c r="B47" s="12">
        <v>2008</v>
      </c>
      <c r="C47" s="186">
        <f t="shared" si="3"/>
        <v>21.326482374121611</v>
      </c>
      <c r="D47" s="187">
        <f t="shared" si="0"/>
        <v>20.693050193050194</v>
      </c>
      <c r="E47" s="188">
        <f t="shared" si="1"/>
        <v>21.290630997656866</v>
      </c>
      <c r="F47" s="189">
        <f t="shared" si="2"/>
        <v>24.864388092613009</v>
      </c>
      <c r="G47" s="27">
        <v>21.326482374121611</v>
      </c>
      <c r="H47" s="6">
        <v>21.288814152228014</v>
      </c>
      <c r="I47" s="18">
        <v>24.864388092613009</v>
      </c>
      <c r="J47" s="81">
        <v>3672207</v>
      </c>
      <c r="K47" s="217">
        <v>10719</v>
      </c>
      <c r="L47" s="217">
        <v>3616384</v>
      </c>
      <c r="M47" s="217">
        <v>45104</v>
      </c>
      <c r="N47" s="81">
        <v>172190</v>
      </c>
      <c r="O47" s="217">
        <v>518</v>
      </c>
      <c r="P47" s="217">
        <v>169858</v>
      </c>
      <c r="Q47" s="217">
        <v>1814</v>
      </c>
    </row>
    <row r="48" spans="2:19" ht="12.75" thickBot="1" x14ac:dyDescent="0.35">
      <c r="B48" s="13">
        <v>2009</v>
      </c>
      <c r="C48" s="190">
        <f t="shared" si="3"/>
        <v>19.84597413576439</v>
      </c>
      <c r="D48" s="191">
        <f t="shared" si="0"/>
        <v>20.279467680608366</v>
      </c>
      <c r="E48" s="192">
        <f t="shared" si="1"/>
        <v>19.798708780869113</v>
      </c>
      <c r="F48" s="193">
        <f t="shared" si="2"/>
        <v>24.165487207403373</v>
      </c>
      <c r="G48" s="28">
        <v>19.84597413576439</v>
      </c>
      <c r="H48" s="14">
        <v>19.800168561054313</v>
      </c>
      <c r="I48" s="19">
        <v>24.165487207403373</v>
      </c>
      <c r="J48" s="84">
        <v>3474395</v>
      </c>
      <c r="K48" s="220">
        <v>10667</v>
      </c>
      <c r="L48" s="220">
        <v>3419336</v>
      </c>
      <c r="M48" s="220">
        <v>44392</v>
      </c>
      <c r="N48" s="84">
        <v>175068</v>
      </c>
      <c r="O48" s="220">
        <v>526</v>
      </c>
      <c r="P48" s="220">
        <v>172705</v>
      </c>
      <c r="Q48" s="220">
        <v>1837</v>
      </c>
    </row>
    <row r="49" spans="2:17" x14ac:dyDescent="0.3">
      <c r="B49" s="9">
        <v>2010</v>
      </c>
      <c r="C49" s="182">
        <f t="shared" si="3"/>
        <v>18.664890186360704</v>
      </c>
      <c r="D49" s="194">
        <f t="shared" si="0"/>
        <v>20.421663442940037</v>
      </c>
      <c r="E49" s="184">
        <f t="shared" si="1"/>
        <v>18.607991558858611</v>
      </c>
      <c r="F49" s="185">
        <f t="shared" si="2"/>
        <v>23.529411764705884</v>
      </c>
      <c r="G49" s="26">
        <v>18.664890186360704</v>
      </c>
      <c r="H49" s="10">
        <v>18.6133526966684</v>
      </c>
      <c r="I49" s="21">
        <v>23.529411764705884</v>
      </c>
      <c r="J49" s="80">
        <v>3299094</v>
      </c>
      <c r="K49" s="219">
        <v>10558</v>
      </c>
      <c r="L49" s="219">
        <v>3244936</v>
      </c>
      <c r="M49" s="219">
        <v>43600</v>
      </c>
      <c r="N49" s="80">
        <v>176754</v>
      </c>
      <c r="O49" s="219">
        <v>517</v>
      </c>
      <c r="P49" s="219">
        <v>174384</v>
      </c>
      <c r="Q49" s="219">
        <v>1853</v>
      </c>
    </row>
    <row r="50" spans="2:17" x14ac:dyDescent="0.3">
      <c r="B50" s="12">
        <v>2011</v>
      </c>
      <c r="C50" s="186">
        <f t="shared" si="3"/>
        <v>17.342625247061559</v>
      </c>
      <c r="D50" s="187">
        <f t="shared" si="0"/>
        <v>20.046421663442938</v>
      </c>
      <c r="E50" s="188">
        <f t="shared" si="1"/>
        <v>17.275733417115031</v>
      </c>
      <c r="F50" s="189">
        <f t="shared" si="2"/>
        <v>22.986058981233246</v>
      </c>
      <c r="G50" s="27">
        <v>17.3</v>
      </c>
      <c r="H50" s="6">
        <v>17.3</v>
      </c>
      <c r="I50" s="18">
        <v>23</v>
      </c>
      <c r="J50" s="83">
        <v>3132477</v>
      </c>
      <c r="K50" s="216">
        <v>10364</v>
      </c>
      <c r="L50" s="216">
        <v>3079244</v>
      </c>
      <c r="M50" s="216">
        <v>42869</v>
      </c>
      <c r="N50" s="83">
        <v>180623</v>
      </c>
      <c r="O50" s="216">
        <v>517</v>
      </c>
      <c r="P50" s="216">
        <v>178241</v>
      </c>
      <c r="Q50" s="216">
        <v>1865</v>
      </c>
    </row>
    <row r="51" spans="2:17" x14ac:dyDescent="0.3">
      <c r="B51" s="12">
        <v>2012</v>
      </c>
      <c r="C51" s="186">
        <f t="shared" si="3"/>
        <v>16.270262077327967</v>
      </c>
      <c r="D51" s="187">
        <f t="shared" si="0"/>
        <v>19.58365758754864</v>
      </c>
      <c r="E51" s="188">
        <f t="shared" si="1"/>
        <v>16.193596122381742</v>
      </c>
      <c r="F51" s="189">
        <f t="shared" si="2"/>
        <v>22.79913137893594</v>
      </c>
      <c r="G51" s="27">
        <v>16.3</v>
      </c>
      <c r="H51" s="6">
        <v>16.2</v>
      </c>
      <c r="I51" s="18">
        <v>22.8</v>
      </c>
      <c r="J51" s="81">
        <v>2951995</v>
      </c>
      <c r="K51" s="217">
        <v>10066</v>
      </c>
      <c r="L51" s="217">
        <v>2899933</v>
      </c>
      <c r="M51" s="217">
        <v>41996</v>
      </c>
      <c r="N51" s="81">
        <v>181435</v>
      </c>
      <c r="O51" s="217">
        <v>514</v>
      </c>
      <c r="P51" s="217">
        <v>179079</v>
      </c>
      <c r="Q51" s="217">
        <v>1842</v>
      </c>
    </row>
    <row r="52" spans="2:17" x14ac:dyDescent="0.3">
      <c r="B52" s="12">
        <v>2013</v>
      </c>
      <c r="C52" s="186">
        <f t="shared" si="3"/>
        <v>15.331662857614891</v>
      </c>
      <c r="D52" s="187">
        <f t="shared" si="0"/>
        <v>19.13671875</v>
      </c>
      <c r="E52" s="188">
        <f t="shared" si="1"/>
        <v>15.24319063977871</v>
      </c>
      <c r="F52" s="189">
        <f t="shared" si="2"/>
        <v>23.233957978421351</v>
      </c>
      <c r="G52" s="113">
        <v>15.3</v>
      </c>
      <c r="H52" s="114">
        <v>15.3</v>
      </c>
      <c r="I52" s="115">
        <v>23.2</v>
      </c>
      <c r="J52" s="116">
        <v>2784000</v>
      </c>
      <c r="K52" s="221">
        <v>9798</v>
      </c>
      <c r="L52" s="221">
        <v>2733287</v>
      </c>
      <c r="M52" s="221">
        <v>40915</v>
      </c>
      <c r="N52" s="116">
        <v>181585</v>
      </c>
      <c r="O52" s="221">
        <v>512</v>
      </c>
      <c r="P52" s="221">
        <v>179312</v>
      </c>
      <c r="Q52" s="221">
        <v>1761</v>
      </c>
    </row>
    <row r="53" spans="2:17" x14ac:dyDescent="0.3">
      <c r="B53" s="108">
        <v>2014</v>
      </c>
      <c r="C53" s="186">
        <f t="shared" si="3"/>
        <v>14.936656958920908</v>
      </c>
      <c r="D53" s="187">
        <f t="shared" si="0"/>
        <v>18.638132295719846</v>
      </c>
      <c r="E53" s="188">
        <f t="shared" si="1"/>
        <v>14.851756983023408</v>
      </c>
      <c r="F53" s="189">
        <f t="shared" si="2"/>
        <v>22.420200892857142</v>
      </c>
      <c r="G53" s="113">
        <v>14.9</v>
      </c>
      <c r="H53" s="114">
        <v>14.9</v>
      </c>
      <c r="I53" s="115">
        <v>22.4</v>
      </c>
      <c r="J53" s="116">
        <v>2728509</v>
      </c>
      <c r="K53" s="221">
        <v>9580</v>
      </c>
      <c r="L53" s="221">
        <v>2678752</v>
      </c>
      <c r="M53" s="221">
        <v>40177</v>
      </c>
      <c r="N53" s="116">
        <v>182672</v>
      </c>
      <c r="O53" s="221">
        <v>514</v>
      </c>
      <c r="P53" s="221">
        <v>180366</v>
      </c>
      <c r="Q53" s="221">
        <v>1792</v>
      </c>
    </row>
    <row r="54" spans="2:17" x14ac:dyDescent="0.3">
      <c r="B54" s="12">
        <v>2015</v>
      </c>
      <c r="C54" s="186">
        <f t="shared" si="3"/>
        <v>14.861708767204284</v>
      </c>
      <c r="D54" s="187">
        <f t="shared" si="0"/>
        <v>18.149514563106795</v>
      </c>
      <c r="E54" s="188">
        <f t="shared" si="1"/>
        <v>14.778917372599459</v>
      </c>
      <c r="F54" s="189">
        <f t="shared" si="2"/>
        <v>22.35483870967742</v>
      </c>
      <c r="G54" s="113">
        <v>14.9</v>
      </c>
      <c r="H54" s="114">
        <v>14.8</v>
      </c>
      <c r="I54" s="115">
        <v>22.4</v>
      </c>
      <c r="J54" s="116">
        <v>2714610</v>
      </c>
      <c r="K54" s="221">
        <v>9347</v>
      </c>
      <c r="L54" s="221">
        <v>2665762</v>
      </c>
      <c r="M54" s="221">
        <v>39501</v>
      </c>
      <c r="N54" s="116">
        <v>182658</v>
      </c>
      <c r="O54" s="221">
        <v>515</v>
      </c>
      <c r="P54" s="221">
        <v>180376</v>
      </c>
      <c r="Q54" s="221">
        <v>1767</v>
      </c>
    </row>
    <row r="55" spans="2:17" x14ac:dyDescent="0.3">
      <c r="B55" s="12">
        <v>2016</v>
      </c>
      <c r="C55" s="186">
        <f t="shared" si="3"/>
        <v>14.569713058456708</v>
      </c>
      <c r="D55" s="187">
        <f t="shared" si="0"/>
        <v>17.875243664717349</v>
      </c>
      <c r="E55" s="188">
        <f t="shared" si="1"/>
        <v>14.486608818529067</v>
      </c>
      <c r="F55" s="189">
        <f t="shared" si="2"/>
        <v>22.096338028169015</v>
      </c>
      <c r="G55" s="113">
        <v>14.6</v>
      </c>
      <c r="H55" s="114">
        <v>14.5</v>
      </c>
      <c r="I55" s="115">
        <v>22.1</v>
      </c>
      <c r="J55" s="116">
        <v>2672843</v>
      </c>
      <c r="K55" s="221">
        <v>9170</v>
      </c>
      <c r="L55" s="221">
        <v>2624452</v>
      </c>
      <c r="M55" s="221">
        <v>39221</v>
      </c>
      <c r="N55" s="116">
        <v>183452</v>
      </c>
      <c r="O55" s="221">
        <v>513</v>
      </c>
      <c r="P55" s="221">
        <v>181164</v>
      </c>
      <c r="Q55" s="221">
        <v>1775</v>
      </c>
    </row>
    <row r="56" spans="2:17" x14ac:dyDescent="0.3">
      <c r="B56" s="12">
        <v>2017</v>
      </c>
      <c r="C56" s="186">
        <f t="shared" si="3"/>
        <v>14.505619501187907</v>
      </c>
      <c r="D56" s="187">
        <f t="shared" si="0"/>
        <v>17.365570599613154</v>
      </c>
      <c r="E56" s="188">
        <f t="shared" si="1"/>
        <v>14.427150280698285</v>
      </c>
      <c r="F56" s="189">
        <f t="shared" si="2"/>
        <v>21.640111420612815</v>
      </c>
      <c r="G56" s="113">
        <v>14.5</v>
      </c>
      <c r="H56" s="114">
        <v>14.4</v>
      </c>
      <c r="I56" s="115">
        <v>21.6</v>
      </c>
      <c r="J56" s="116">
        <v>2674227</v>
      </c>
      <c r="K56" s="221">
        <v>8978</v>
      </c>
      <c r="L56" s="221">
        <v>2626405</v>
      </c>
      <c r="M56" s="221">
        <v>38844</v>
      </c>
      <c r="N56" s="116">
        <v>184358</v>
      </c>
      <c r="O56" s="221">
        <v>517</v>
      </c>
      <c r="P56" s="221">
        <v>182046</v>
      </c>
      <c r="Q56" s="221">
        <v>1795</v>
      </c>
    </row>
    <row r="57" spans="2:17" x14ac:dyDescent="0.3">
      <c r="B57" s="12">
        <v>2018</v>
      </c>
      <c r="C57" s="186">
        <f t="shared" si="3"/>
        <v>14.523928135244585</v>
      </c>
      <c r="D57" s="187">
        <f t="shared" si="0"/>
        <v>17.075144508670519</v>
      </c>
      <c r="E57" s="188">
        <f t="shared" si="1"/>
        <v>14.448877994815675</v>
      </c>
      <c r="F57" s="189">
        <f t="shared" si="2"/>
        <v>21.622802041973909</v>
      </c>
      <c r="G57" s="113">
        <v>14.5</v>
      </c>
      <c r="H57" s="114">
        <v>14.5</v>
      </c>
      <c r="I57" s="115">
        <v>21.6</v>
      </c>
      <c r="J57" s="116">
        <v>2711385</v>
      </c>
      <c r="K57" s="221">
        <v>8862</v>
      </c>
      <c r="L57" s="221">
        <v>2664402</v>
      </c>
      <c r="M57" s="221">
        <v>38121</v>
      </c>
      <c r="N57" s="116">
        <v>186684</v>
      </c>
      <c r="O57" s="221">
        <v>519</v>
      </c>
      <c r="P57" s="221">
        <v>184402</v>
      </c>
      <c r="Q57" s="221">
        <v>1763</v>
      </c>
    </row>
    <row r="58" spans="2:17" ht="12.75" thickBot="1" x14ac:dyDescent="0.35">
      <c r="B58" s="13">
        <v>2019</v>
      </c>
      <c r="C58" s="190">
        <f t="shared" si="3"/>
        <v>14.567768928105545</v>
      </c>
      <c r="D58" s="191">
        <f t="shared" si="0"/>
        <v>16.729523809523808</v>
      </c>
      <c r="E58" s="192">
        <f t="shared" si="1"/>
        <v>14.495649373305778</v>
      </c>
      <c r="F58" s="193">
        <f t="shared" si="2"/>
        <v>21.548808172531214</v>
      </c>
      <c r="G58" s="117">
        <f t="shared" ref="G58:G63" si="4">C58</f>
        <v>14.567768928105545</v>
      </c>
      <c r="H58" s="118">
        <v>14.5</v>
      </c>
      <c r="I58" s="119">
        <v>21.5</v>
      </c>
      <c r="J58" s="120">
        <v>2747219</v>
      </c>
      <c r="K58" s="222">
        <v>8783</v>
      </c>
      <c r="L58" s="222">
        <v>2700467</v>
      </c>
      <c r="M58" s="222">
        <v>37969</v>
      </c>
      <c r="N58" s="120">
        <v>188582</v>
      </c>
      <c r="O58" s="222">
        <v>525</v>
      </c>
      <c r="P58" s="222">
        <v>186295</v>
      </c>
      <c r="Q58" s="222">
        <v>1762</v>
      </c>
    </row>
    <row r="59" spans="2:17" x14ac:dyDescent="0.3">
      <c r="B59" s="16">
        <v>2020</v>
      </c>
      <c r="C59" s="195">
        <f t="shared" si="3"/>
        <v>14.230930972179666</v>
      </c>
      <c r="D59" s="196">
        <f t="shared" si="0"/>
        <v>16.597328244274809</v>
      </c>
      <c r="E59" s="197">
        <f t="shared" si="1"/>
        <v>14.156230281381346</v>
      </c>
      <c r="F59" s="198">
        <f t="shared" si="2"/>
        <v>21.48006833712984</v>
      </c>
      <c r="G59" s="121">
        <f t="shared" si="4"/>
        <v>14.230930972179666</v>
      </c>
      <c r="H59" s="122">
        <v>14.2</v>
      </c>
      <c r="I59" s="123">
        <v>21.5</v>
      </c>
      <c r="J59" s="124">
        <v>2693716</v>
      </c>
      <c r="K59" s="223">
        <v>8697</v>
      </c>
      <c r="L59" s="223">
        <v>2647300</v>
      </c>
      <c r="M59" s="223">
        <v>37719</v>
      </c>
      <c r="N59" s="124">
        <v>189286</v>
      </c>
      <c r="O59" s="223">
        <v>524</v>
      </c>
      <c r="P59" s="223">
        <v>187006</v>
      </c>
      <c r="Q59" s="223">
        <v>1756</v>
      </c>
    </row>
    <row r="60" spans="2:17" x14ac:dyDescent="0.3">
      <c r="B60" s="16">
        <v>2021</v>
      </c>
      <c r="C60" s="195">
        <f t="shared" si="3"/>
        <v>13.974919466175793</v>
      </c>
      <c r="D60" s="196">
        <f t="shared" si="0"/>
        <v>16.237191650853891</v>
      </c>
      <c r="E60" s="199">
        <f t="shared" si="1"/>
        <v>13.895508169130373</v>
      </c>
      <c r="F60" s="197">
        <f t="shared" si="2"/>
        <v>21.849486887115166</v>
      </c>
      <c r="G60" s="121">
        <f t="shared" si="4"/>
        <v>13.974919466175793</v>
      </c>
      <c r="H60" s="122">
        <v>13.9</v>
      </c>
      <c r="I60" s="123">
        <v>21.8</v>
      </c>
      <c r="J60" s="116">
        <v>2672340</v>
      </c>
      <c r="K60" s="221">
        <v>8557</v>
      </c>
      <c r="L60" s="221">
        <v>2625459</v>
      </c>
      <c r="M60" s="221">
        <v>38324</v>
      </c>
      <c r="N60" s="116">
        <v>191224</v>
      </c>
      <c r="O60" s="221">
        <v>527</v>
      </c>
      <c r="P60" s="221">
        <v>188943</v>
      </c>
      <c r="Q60" s="221">
        <v>1754</v>
      </c>
    </row>
    <row r="61" spans="2:17" x14ac:dyDescent="0.3">
      <c r="B61" s="16">
        <v>2022</v>
      </c>
      <c r="C61" s="195">
        <f t="shared" si="3"/>
        <v>13.660372134518067</v>
      </c>
      <c r="D61" s="196">
        <f t="shared" si="0"/>
        <v>15.971374045801527</v>
      </c>
      <c r="E61" s="199">
        <f t="shared" si="1"/>
        <v>13.577437967642512</v>
      </c>
      <c r="F61" s="197">
        <f t="shared" si="2"/>
        <v>21.908431044109435</v>
      </c>
      <c r="G61" s="121">
        <f t="shared" si="4"/>
        <v>13.660372134518067</v>
      </c>
      <c r="H61" s="122">
        <v>13.6</v>
      </c>
      <c r="I61" s="123">
        <v>21.9</v>
      </c>
      <c r="J61" s="116">
        <v>2664278</v>
      </c>
      <c r="K61" s="221">
        <v>8369</v>
      </c>
      <c r="L61" s="221">
        <v>2616671</v>
      </c>
      <c r="M61" s="221">
        <v>39238</v>
      </c>
      <c r="N61" s="116">
        <v>195037</v>
      </c>
      <c r="O61" s="221">
        <v>524</v>
      </c>
      <c r="P61" s="221">
        <v>192722</v>
      </c>
      <c r="Q61" s="221">
        <v>1791</v>
      </c>
    </row>
    <row r="62" spans="2:17" x14ac:dyDescent="0.3">
      <c r="B62" s="16">
        <v>2023</v>
      </c>
      <c r="C62" s="195">
        <f t="shared" si="3"/>
        <v>13.347527000774013</v>
      </c>
      <c r="D62" s="196">
        <f t="shared" si="0"/>
        <v>15.25515947467167</v>
      </c>
      <c r="E62" s="199">
        <f t="shared" si="1"/>
        <v>13.263673435505796</v>
      </c>
      <c r="F62" s="197">
        <f t="shared" si="2"/>
        <v>21.724557522123895</v>
      </c>
      <c r="G62" s="121">
        <f t="shared" si="4"/>
        <v>13.347527000774013</v>
      </c>
      <c r="H62" s="122">
        <v>13.6</v>
      </c>
      <c r="I62" s="123">
        <v>21.9</v>
      </c>
      <c r="J62" s="116">
        <v>2603929</v>
      </c>
      <c r="K62" s="221">
        <v>8131</v>
      </c>
      <c r="L62" s="221">
        <v>2556520</v>
      </c>
      <c r="M62" s="221">
        <v>39278</v>
      </c>
      <c r="N62" s="116">
        <v>195087</v>
      </c>
      <c r="O62" s="221">
        <v>533</v>
      </c>
      <c r="P62" s="221">
        <v>192746</v>
      </c>
      <c r="Q62" s="221">
        <v>1808</v>
      </c>
    </row>
    <row r="63" spans="2:17" x14ac:dyDescent="0.3">
      <c r="B63" s="16">
        <v>2024</v>
      </c>
      <c r="C63" s="195">
        <f t="shared" ref="C63" si="5">J63/N63</f>
        <v>12.690897160703567</v>
      </c>
      <c r="D63" s="196">
        <f t="shared" ref="D63" si="6">K63/O63</f>
        <v>14.992409867172675</v>
      </c>
      <c r="E63" s="199">
        <f t="shared" ref="E63" si="7">L63/P63</f>
        <v>12.602614399275094</v>
      </c>
      <c r="F63" s="197">
        <f t="shared" ref="F63" si="8">M63/Q63</f>
        <v>21.355628058727568</v>
      </c>
      <c r="G63" s="121">
        <f t="shared" si="4"/>
        <v>12.690897160703567</v>
      </c>
      <c r="H63" s="122">
        <v>13.6</v>
      </c>
      <c r="I63" s="123">
        <v>21.9</v>
      </c>
      <c r="J63" s="116">
        <v>2495005</v>
      </c>
      <c r="K63" s="221">
        <v>7901</v>
      </c>
      <c r="L63" s="221">
        <v>2447831</v>
      </c>
      <c r="M63" s="221">
        <v>39273</v>
      </c>
      <c r="N63" s="116">
        <v>196598</v>
      </c>
      <c r="O63" s="221">
        <v>527</v>
      </c>
      <c r="P63" s="221">
        <v>194232</v>
      </c>
      <c r="Q63" s="221">
        <v>1839</v>
      </c>
    </row>
    <row r="64" spans="2:17" x14ac:dyDescent="0.3">
      <c r="B64" s="16">
        <v>2025</v>
      </c>
      <c r="C64" s="195">
        <f t="shared" ref="C64" si="9">J64/N64</f>
        <v>12.148318494232692</v>
      </c>
      <c r="D64" s="196">
        <f t="shared" ref="D64" si="10">K64/O64</f>
        <v>14.692599620493359</v>
      </c>
      <c r="E64" s="199">
        <f t="shared" ref="E64" si="11">L64/P64</f>
        <v>12.054073895397007</v>
      </c>
      <c r="F64" s="197">
        <f t="shared" ref="F64" si="12">M64/Q64</f>
        <v>21.177524429967427</v>
      </c>
      <c r="G64" s="121">
        <f t="shared" ref="G64" si="13">C64</f>
        <v>12.148318494232692</v>
      </c>
      <c r="H64" s="122">
        <v>13.6</v>
      </c>
      <c r="I64" s="123">
        <v>21.9</v>
      </c>
      <c r="J64" s="116">
        <v>2345488</v>
      </c>
      <c r="K64" s="221">
        <v>7743</v>
      </c>
      <c r="L64" s="221">
        <v>2298736</v>
      </c>
      <c r="M64" s="221">
        <v>39009</v>
      </c>
      <c r="N64" s="116">
        <v>193071</v>
      </c>
      <c r="O64" s="221">
        <v>527</v>
      </c>
      <c r="P64" s="221">
        <v>190702</v>
      </c>
      <c r="Q64" s="221">
        <v>1842</v>
      </c>
    </row>
    <row r="65" spans="2:17" ht="13.5" x14ac:dyDescent="0.3">
      <c r="B65" s="106" t="s">
        <v>25</v>
      </c>
      <c r="C65" s="104"/>
      <c r="D65" s="104"/>
      <c r="E65" s="104"/>
      <c r="F65" s="104"/>
      <c r="G65" s="104"/>
      <c r="H65" s="105"/>
      <c r="I65" s="104"/>
      <c r="J65" s="104"/>
      <c r="K65" s="104"/>
      <c r="L65" s="104"/>
      <c r="M65" s="104"/>
    </row>
    <row r="66" spans="2:17" ht="13.5" x14ac:dyDescent="0.3">
      <c r="B66" s="106" t="s">
        <v>26</v>
      </c>
      <c r="C66" s="104"/>
      <c r="D66" s="104"/>
      <c r="E66" s="104"/>
      <c r="F66" s="104"/>
      <c r="G66" s="104"/>
      <c r="H66" s="105"/>
      <c r="I66" s="104"/>
      <c r="J66" s="104"/>
      <c r="K66" s="104"/>
      <c r="L66" s="104"/>
      <c r="M66" s="104"/>
    </row>
    <row r="67" spans="2:17" ht="13.5" x14ac:dyDescent="0.3">
      <c r="B67" s="106" t="s">
        <v>27</v>
      </c>
      <c r="C67" s="104"/>
      <c r="D67" s="104"/>
      <c r="E67" s="104"/>
      <c r="F67" s="104"/>
      <c r="G67" s="104"/>
      <c r="H67" s="105"/>
      <c r="I67" s="104"/>
      <c r="J67" s="104"/>
      <c r="K67" s="104"/>
      <c r="L67" s="104"/>
      <c r="M67" s="104"/>
    </row>
    <row r="68" spans="2:17" ht="13.5" x14ac:dyDescent="0.3">
      <c r="B68" s="106" t="s">
        <v>32</v>
      </c>
      <c r="C68" s="104"/>
      <c r="D68" s="104"/>
      <c r="E68" s="104"/>
      <c r="F68" s="104"/>
      <c r="G68" s="104"/>
      <c r="H68" s="105"/>
      <c r="I68" s="104"/>
      <c r="J68" s="104"/>
      <c r="K68" s="104"/>
      <c r="L68" s="104"/>
      <c r="M68" s="104"/>
    </row>
    <row r="69" spans="2:17" ht="13.5" x14ac:dyDescent="0.3">
      <c r="B69" s="225" t="s">
        <v>41</v>
      </c>
    </row>
    <row r="70" spans="2:17" ht="13.5" x14ac:dyDescent="0.3">
      <c r="B70" s="86"/>
    </row>
    <row r="71" spans="2:17" ht="13.5" x14ac:dyDescent="0.3">
      <c r="B71" s="85"/>
      <c r="C71" s="40"/>
      <c r="D71" s="40"/>
      <c r="E71" s="40"/>
      <c r="F71" s="40"/>
      <c r="G71" s="40"/>
      <c r="H71" s="41"/>
      <c r="I71" s="40"/>
      <c r="J71" s="40"/>
      <c r="K71" s="40"/>
      <c r="L71" s="40"/>
      <c r="M71" s="40"/>
      <c r="N71" s="40"/>
      <c r="O71" s="40"/>
      <c r="P71" s="40"/>
      <c r="Q71" s="40"/>
    </row>
  </sheetData>
  <mergeCells count="5">
    <mergeCell ref="C2:F2"/>
    <mergeCell ref="G2:I2"/>
    <mergeCell ref="J1:Q1"/>
    <mergeCell ref="J2:M2"/>
    <mergeCell ref="N2:Q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74"/>
  <sheetViews>
    <sheetView zoomScale="80" zoomScaleNormal="80" workbookViewId="0">
      <pane xSplit="2" ySplit="3" topLeftCell="C16" activePane="bottomRight" state="frozen"/>
      <selection pane="topRight" activeCell="C1" sqref="C1"/>
      <selection pane="bottomLeft" activeCell="A4" sqref="A4"/>
      <selection pane="bottomRight" activeCell="AE44" sqref="AE44"/>
    </sheetView>
  </sheetViews>
  <sheetFormatPr defaultColWidth="9" defaultRowHeight="12" x14ac:dyDescent="0.3"/>
  <cols>
    <col min="1" max="1" width="3.625" style="1" customWidth="1"/>
    <col min="2" max="2" width="5.375" style="2" customWidth="1"/>
    <col min="3" max="3" width="7.25" style="3" customWidth="1"/>
    <col min="4" max="4" width="6.875" style="3" customWidth="1"/>
    <col min="5" max="7" width="7.25" style="3" customWidth="1"/>
    <col min="8" max="8" width="8.375" style="3" bestFit="1" customWidth="1"/>
    <col min="9" max="9" width="7.25" style="1" customWidth="1"/>
    <col min="10" max="10" width="10.25" style="4" bestFit="1" customWidth="1"/>
    <col min="11" max="11" width="8.125" style="4" bestFit="1" customWidth="1"/>
    <col min="12" max="12" width="10.25" style="4" customWidth="1"/>
    <col min="13" max="13" width="8.125" style="4" bestFit="1" customWidth="1"/>
    <col min="14" max="14" width="9" style="4" bestFit="1" customWidth="1"/>
    <col min="15" max="15" width="6.25" style="4" bestFit="1" customWidth="1"/>
    <col min="16" max="16" width="9" style="4" bestFit="1" customWidth="1"/>
    <col min="17" max="17" width="7.125" style="4" bestFit="1" customWidth="1"/>
    <col min="18" max="26" width="9" style="125"/>
    <col min="27" max="16384" width="9" style="1"/>
  </cols>
  <sheetData>
    <row r="1" spans="2:31" ht="14.25" thickBot="1" x14ac:dyDescent="0.35">
      <c r="J1" s="239" t="s">
        <v>6</v>
      </c>
      <c r="K1" s="240"/>
      <c r="L1" s="240"/>
      <c r="M1" s="240"/>
      <c r="N1" s="240"/>
      <c r="O1" s="240"/>
      <c r="P1" s="240"/>
      <c r="Q1" s="240"/>
    </row>
    <row r="2" spans="2:31" s="5" customFormat="1" ht="14.25" thickBot="1" x14ac:dyDescent="0.35">
      <c r="B2" s="8"/>
      <c r="C2" s="244" t="s">
        <v>7</v>
      </c>
      <c r="D2" s="245"/>
      <c r="E2" s="245"/>
      <c r="F2" s="246"/>
      <c r="G2" s="247" t="s">
        <v>8</v>
      </c>
      <c r="H2" s="247"/>
      <c r="I2" s="247"/>
      <c r="J2" s="241" t="s">
        <v>23</v>
      </c>
      <c r="K2" s="242"/>
      <c r="L2" s="242"/>
      <c r="M2" s="243"/>
      <c r="N2" s="241" t="s">
        <v>39</v>
      </c>
      <c r="O2" s="242"/>
      <c r="P2" s="242"/>
      <c r="Q2" s="243"/>
      <c r="R2" s="126"/>
      <c r="S2" s="126"/>
      <c r="T2" s="126"/>
      <c r="U2" s="126"/>
      <c r="V2" s="126"/>
      <c r="W2" s="126"/>
      <c r="X2" s="126"/>
      <c r="Y2" s="126"/>
      <c r="Z2" s="126"/>
    </row>
    <row r="3" spans="2:31" ht="14.25" thickBot="1" x14ac:dyDescent="0.35">
      <c r="B3" s="22" t="s">
        <v>0</v>
      </c>
      <c r="C3" s="34" t="s">
        <v>11</v>
      </c>
      <c r="D3" s="33" t="s">
        <v>2</v>
      </c>
      <c r="E3" s="31" t="s">
        <v>3</v>
      </c>
      <c r="F3" s="30" t="s">
        <v>4</v>
      </c>
      <c r="G3" s="34" t="s">
        <v>11</v>
      </c>
      <c r="H3" s="38" t="s">
        <v>5</v>
      </c>
      <c r="I3" s="32" t="s">
        <v>4</v>
      </c>
      <c r="J3" s="178" t="s">
        <v>23</v>
      </c>
      <c r="K3" s="179" t="s">
        <v>2</v>
      </c>
      <c r="L3" s="180" t="s">
        <v>3</v>
      </c>
      <c r="M3" s="181" t="s">
        <v>4</v>
      </c>
      <c r="N3" s="178" t="s">
        <v>39</v>
      </c>
      <c r="O3" s="180" t="s">
        <v>2</v>
      </c>
      <c r="P3" s="180" t="s">
        <v>3</v>
      </c>
      <c r="Q3" s="181" t="s">
        <v>4</v>
      </c>
      <c r="S3" s="127"/>
    </row>
    <row r="4" spans="2:31" ht="13.5" customHeight="1" x14ac:dyDescent="0.3">
      <c r="B4" s="108">
        <v>1965</v>
      </c>
      <c r="C4" s="200">
        <f>J4/N4</f>
        <v>65.359112733621686</v>
      </c>
      <c r="D4" s="201">
        <f t="shared" ref="D4:F61" si="0">K4/O4</f>
        <v>98.802884615384613</v>
      </c>
      <c r="E4" s="202">
        <f t="shared" si="0"/>
        <v>65.372072529174574</v>
      </c>
      <c r="F4" s="203">
        <f t="shared" si="0"/>
        <v>49.536926147704591</v>
      </c>
      <c r="G4" s="35">
        <v>65.359112733621686</v>
      </c>
      <c r="H4" s="6">
        <v>65.464661393837716</v>
      </c>
      <c r="I4" s="7">
        <v>49.536926147704591</v>
      </c>
      <c r="J4" s="83">
        <v>4941345</v>
      </c>
      <c r="K4" s="216">
        <v>20551</v>
      </c>
      <c r="L4" s="216">
        <v>4895976</v>
      </c>
      <c r="M4" s="216">
        <v>24818</v>
      </c>
      <c r="N4" s="83">
        <v>75603</v>
      </c>
      <c r="O4" s="216">
        <v>208</v>
      </c>
      <c r="P4" s="216">
        <v>74894</v>
      </c>
      <c r="Q4" s="216">
        <v>501</v>
      </c>
      <c r="AD4"/>
      <c r="AE4"/>
    </row>
    <row r="5" spans="2:31" ht="13.5" customHeight="1" x14ac:dyDescent="0.3">
      <c r="B5" s="108">
        <v>1966</v>
      </c>
      <c r="C5" s="200">
        <f t="shared" ref="C5:C62" si="1">J5/N5</f>
        <v>65.20025244556642</v>
      </c>
      <c r="D5" s="204">
        <f t="shared" si="0"/>
        <v>55.026666666666664</v>
      </c>
      <c r="E5" s="202">
        <f t="shared" si="0"/>
        <v>65.354103848316043</v>
      </c>
      <c r="F5" s="203">
        <f t="shared" si="0"/>
        <v>51.877049180327866</v>
      </c>
      <c r="G5" s="35">
        <v>65.20025244556642</v>
      </c>
      <c r="H5" s="6">
        <v>65.324500273909777</v>
      </c>
      <c r="I5" s="7">
        <v>51.877049180327866</v>
      </c>
      <c r="J5" s="81">
        <v>5165490</v>
      </c>
      <c r="K5" s="217">
        <v>12381</v>
      </c>
      <c r="L5" s="217">
        <v>5115135</v>
      </c>
      <c r="M5" s="217">
        <v>37974</v>
      </c>
      <c r="N5" s="81">
        <v>79225</v>
      </c>
      <c r="O5" s="217">
        <v>225</v>
      </c>
      <c r="P5" s="217">
        <v>78268</v>
      </c>
      <c r="Q5" s="217">
        <v>732</v>
      </c>
      <c r="AD5"/>
      <c r="AE5"/>
    </row>
    <row r="6" spans="2:31" ht="13.5" customHeight="1" x14ac:dyDescent="0.3">
      <c r="B6" s="108">
        <v>1967</v>
      </c>
      <c r="C6" s="200">
        <f t="shared" si="1"/>
        <v>64.825185773988025</v>
      </c>
      <c r="D6" s="204">
        <f t="shared" si="0"/>
        <v>56.721238938053098</v>
      </c>
      <c r="E6" s="202">
        <f t="shared" si="0"/>
        <v>64.994905874735821</v>
      </c>
      <c r="F6" s="203">
        <f t="shared" si="0"/>
        <v>52.075052854122625</v>
      </c>
      <c r="G6" s="35">
        <v>64.825185773988025</v>
      </c>
      <c r="H6" s="6">
        <v>64.972126454285188</v>
      </c>
      <c r="I6" s="7">
        <v>52.075052854122625</v>
      </c>
      <c r="J6" s="81">
        <v>5382500</v>
      </c>
      <c r="K6" s="217">
        <v>12819</v>
      </c>
      <c r="L6" s="217">
        <v>5320418</v>
      </c>
      <c r="M6" s="217">
        <v>49263</v>
      </c>
      <c r="N6" s="81">
        <v>83031</v>
      </c>
      <c r="O6" s="217">
        <v>226</v>
      </c>
      <c r="P6" s="217">
        <v>81859</v>
      </c>
      <c r="Q6" s="217">
        <v>946</v>
      </c>
      <c r="AD6"/>
      <c r="AE6"/>
    </row>
    <row r="7" spans="2:31" ht="13.5" customHeight="1" x14ac:dyDescent="0.3">
      <c r="B7" s="108">
        <v>1968</v>
      </c>
      <c r="C7" s="200">
        <f t="shared" si="1"/>
        <v>64.995982101021454</v>
      </c>
      <c r="D7" s="204">
        <f t="shared" si="0"/>
        <v>57.303964757709252</v>
      </c>
      <c r="E7" s="202">
        <f t="shared" si="0"/>
        <v>65.169724006661909</v>
      </c>
      <c r="F7" s="203">
        <f t="shared" si="0"/>
        <v>53.100832562442186</v>
      </c>
      <c r="G7" s="35">
        <v>64.995982101021454</v>
      </c>
      <c r="H7" s="6">
        <v>65.148540107015322</v>
      </c>
      <c r="I7" s="7">
        <v>53.100832562442186</v>
      </c>
      <c r="J7" s="81">
        <v>5548577</v>
      </c>
      <c r="K7" s="217">
        <v>13008</v>
      </c>
      <c r="L7" s="217">
        <v>5478167</v>
      </c>
      <c r="M7" s="217">
        <v>57402</v>
      </c>
      <c r="N7" s="81">
        <v>85368</v>
      </c>
      <c r="O7" s="217">
        <v>227</v>
      </c>
      <c r="P7" s="217">
        <v>84060</v>
      </c>
      <c r="Q7" s="217">
        <v>1081</v>
      </c>
      <c r="AD7"/>
      <c r="AE7"/>
    </row>
    <row r="8" spans="2:31" ht="13.5" customHeight="1" thickBot="1" x14ac:dyDescent="0.35">
      <c r="B8" s="109">
        <v>1969</v>
      </c>
      <c r="C8" s="205">
        <f t="shared" si="1"/>
        <v>62.824759776536311</v>
      </c>
      <c r="D8" s="206">
        <f t="shared" si="0"/>
        <v>56.80263157894737</v>
      </c>
      <c r="E8" s="207">
        <f t="shared" si="0"/>
        <v>62.966343644327438</v>
      </c>
      <c r="F8" s="208">
        <f t="shared" si="0"/>
        <v>53.13525305410122</v>
      </c>
      <c r="G8" s="36">
        <v>62.824759776536311</v>
      </c>
      <c r="H8" s="14">
        <v>62.950438010729563</v>
      </c>
      <c r="I8" s="15">
        <v>53.13525305410122</v>
      </c>
      <c r="J8" s="82">
        <v>5622816</v>
      </c>
      <c r="K8" s="218">
        <v>12951</v>
      </c>
      <c r="L8" s="218">
        <v>5548972</v>
      </c>
      <c r="M8" s="218">
        <v>60893</v>
      </c>
      <c r="N8" s="82">
        <v>89500</v>
      </c>
      <c r="O8" s="218">
        <v>228</v>
      </c>
      <c r="P8" s="218">
        <v>88126</v>
      </c>
      <c r="Q8" s="218">
        <v>1146</v>
      </c>
      <c r="AD8"/>
      <c r="AE8"/>
    </row>
    <row r="9" spans="2:31" ht="13.5" customHeight="1" x14ac:dyDescent="0.3">
      <c r="B9" s="110">
        <v>1970</v>
      </c>
      <c r="C9" s="209">
        <f t="shared" si="1"/>
        <v>62.090165881895544</v>
      </c>
      <c r="D9" s="210">
        <f t="shared" si="0"/>
        <v>56.456140350877192</v>
      </c>
      <c r="E9" s="211">
        <f t="shared" si="0"/>
        <v>62.214919642367398</v>
      </c>
      <c r="F9" s="212">
        <f t="shared" si="0"/>
        <v>53.77411376751855</v>
      </c>
      <c r="G9" s="37">
        <v>62.090165881895544</v>
      </c>
      <c r="H9" s="10">
        <v>62.200551524900696</v>
      </c>
      <c r="I9" s="11">
        <v>53.77411376751855</v>
      </c>
      <c r="J9" s="80">
        <v>5749301</v>
      </c>
      <c r="K9" s="219">
        <v>12872</v>
      </c>
      <c r="L9" s="219">
        <v>5671201</v>
      </c>
      <c r="M9" s="219">
        <v>65228</v>
      </c>
      <c r="N9" s="80">
        <v>92596</v>
      </c>
      <c r="O9" s="219">
        <v>228</v>
      </c>
      <c r="P9" s="219">
        <v>91155</v>
      </c>
      <c r="Q9" s="219">
        <v>1213</v>
      </c>
      <c r="AD9"/>
      <c r="AE9"/>
    </row>
    <row r="10" spans="2:31" ht="13.5" customHeight="1" x14ac:dyDescent="0.3">
      <c r="B10" s="108">
        <v>1971</v>
      </c>
      <c r="C10" s="200">
        <f t="shared" si="1"/>
        <v>61.348657870551321</v>
      </c>
      <c r="D10" s="204">
        <f t="shared" si="0"/>
        <v>56.864035087719301</v>
      </c>
      <c r="E10" s="202">
        <f t="shared" si="0"/>
        <v>61.460447096448767</v>
      </c>
      <c r="F10" s="203">
        <f t="shared" si="0"/>
        <v>53.869426751592357</v>
      </c>
      <c r="G10" s="35">
        <v>61.348657870551321</v>
      </c>
      <c r="H10" s="6">
        <v>61.449227573950559</v>
      </c>
      <c r="I10" s="7">
        <v>53.869426751592357</v>
      </c>
      <c r="J10" s="83">
        <v>5807448</v>
      </c>
      <c r="K10" s="216">
        <v>12965</v>
      </c>
      <c r="L10" s="216">
        <v>5726823</v>
      </c>
      <c r="M10" s="216">
        <v>67660</v>
      </c>
      <c r="N10" s="83">
        <v>94663</v>
      </c>
      <c r="O10" s="216">
        <v>228</v>
      </c>
      <c r="P10" s="216">
        <v>93179</v>
      </c>
      <c r="Q10" s="216">
        <v>1256</v>
      </c>
      <c r="AD10"/>
      <c r="AE10"/>
    </row>
    <row r="11" spans="2:31" ht="13.5" customHeight="1" x14ac:dyDescent="0.3">
      <c r="B11" s="108">
        <v>1972</v>
      </c>
      <c r="C11" s="200">
        <f t="shared" si="1"/>
        <v>59.762641364967358</v>
      </c>
      <c r="D11" s="204">
        <f t="shared" si="0"/>
        <v>57.333333333333336</v>
      </c>
      <c r="E11" s="202">
        <f t="shared" si="0"/>
        <v>59.846495791166177</v>
      </c>
      <c r="F11" s="203">
        <f t="shared" si="0"/>
        <v>53.862261146496813</v>
      </c>
      <c r="G11" s="35">
        <v>59.762641364967358</v>
      </c>
      <c r="H11" s="6">
        <v>59.840330848822219</v>
      </c>
      <c r="I11" s="7">
        <v>53.862261146496813</v>
      </c>
      <c r="J11" s="81">
        <v>5775880</v>
      </c>
      <c r="K11" s="217">
        <v>13416</v>
      </c>
      <c r="L11" s="217">
        <v>5694813</v>
      </c>
      <c r="M11" s="217">
        <v>67651</v>
      </c>
      <c r="N11" s="81">
        <v>96647</v>
      </c>
      <c r="O11" s="217">
        <v>234</v>
      </c>
      <c r="P11" s="217">
        <v>95157</v>
      </c>
      <c r="Q11" s="217">
        <v>1256</v>
      </c>
      <c r="AD11"/>
      <c r="AE11"/>
    </row>
    <row r="12" spans="2:31" ht="13.5" customHeight="1" x14ac:dyDescent="0.3">
      <c r="B12" s="108">
        <v>1973</v>
      </c>
      <c r="C12" s="200">
        <f t="shared" si="1"/>
        <v>58.17774393671494</v>
      </c>
      <c r="D12" s="204">
        <f t="shared" si="0"/>
        <v>57.287500000000001</v>
      </c>
      <c r="E12" s="202">
        <f t="shared" si="0"/>
        <v>58.239823514144824</v>
      </c>
      <c r="F12" s="203">
        <f t="shared" si="0"/>
        <v>53.665884194053206</v>
      </c>
      <c r="G12" s="35">
        <v>58.17774393671494</v>
      </c>
      <c r="H12" s="6">
        <v>58.237456635426916</v>
      </c>
      <c r="I12" s="7">
        <v>53.665884194053206</v>
      </c>
      <c r="J12" s="81">
        <v>5692285</v>
      </c>
      <c r="K12" s="217">
        <v>13749</v>
      </c>
      <c r="L12" s="217">
        <v>5609951</v>
      </c>
      <c r="M12" s="217">
        <v>68585</v>
      </c>
      <c r="N12" s="81">
        <v>97843</v>
      </c>
      <c r="O12" s="217">
        <v>240</v>
      </c>
      <c r="P12" s="217">
        <v>96325</v>
      </c>
      <c r="Q12" s="217">
        <v>1278</v>
      </c>
      <c r="AD12"/>
      <c r="AE12"/>
    </row>
    <row r="13" spans="2:31" ht="13.5" customHeight="1" x14ac:dyDescent="0.3">
      <c r="B13" s="108">
        <v>1974</v>
      </c>
      <c r="C13" s="200">
        <f t="shared" si="1"/>
        <v>57.277090256682094</v>
      </c>
      <c r="D13" s="204">
        <f t="shared" si="0"/>
        <v>57.786008230452673</v>
      </c>
      <c r="E13" s="202">
        <f t="shared" si="0"/>
        <v>57.314427706165553</v>
      </c>
      <c r="F13" s="203">
        <f t="shared" si="0"/>
        <v>54.340157480314957</v>
      </c>
      <c r="G13" s="35">
        <v>57.277090256682094</v>
      </c>
      <c r="H13" s="6">
        <v>57.31561118684678</v>
      </c>
      <c r="I13" s="7">
        <v>54.340157480314957</v>
      </c>
      <c r="J13" s="81">
        <v>5618768</v>
      </c>
      <c r="K13" s="217">
        <v>14042</v>
      </c>
      <c r="L13" s="217">
        <v>5535714</v>
      </c>
      <c r="M13" s="217">
        <v>69012</v>
      </c>
      <c r="N13" s="81">
        <v>98098</v>
      </c>
      <c r="O13" s="217">
        <v>243</v>
      </c>
      <c r="P13" s="217">
        <v>96585</v>
      </c>
      <c r="Q13" s="217">
        <v>1270</v>
      </c>
      <c r="AD13"/>
      <c r="AE13"/>
    </row>
    <row r="14" spans="2:31" ht="13.5" customHeight="1" x14ac:dyDescent="0.3">
      <c r="B14" s="108">
        <v>1975</v>
      </c>
      <c r="C14" s="200">
        <f t="shared" si="1"/>
        <v>56.737404239795708</v>
      </c>
      <c r="D14" s="204">
        <f t="shared" si="0"/>
        <v>58.396761133603242</v>
      </c>
      <c r="E14" s="202">
        <f t="shared" si="0"/>
        <v>56.759157292384963</v>
      </c>
      <c r="F14" s="203">
        <f t="shared" si="0"/>
        <v>54.756671899529046</v>
      </c>
      <c r="G14" s="35">
        <v>56.737404239795708</v>
      </c>
      <c r="H14" s="6">
        <v>56.763309721794478</v>
      </c>
      <c r="I14" s="7">
        <v>54.756671899529046</v>
      </c>
      <c r="J14" s="81">
        <v>5599074</v>
      </c>
      <c r="K14" s="217">
        <v>14424</v>
      </c>
      <c r="L14" s="217">
        <v>5514890</v>
      </c>
      <c r="M14" s="217">
        <v>69760</v>
      </c>
      <c r="N14" s="81">
        <v>98684</v>
      </c>
      <c r="O14" s="217">
        <v>247</v>
      </c>
      <c r="P14" s="217">
        <v>97163</v>
      </c>
      <c r="Q14" s="217">
        <v>1274</v>
      </c>
      <c r="AD14"/>
      <c r="AE14"/>
    </row>
    <row r="15" spans="2:31" ht="13.5" customHeight="1" x14ac:dyDescent="0.3">
      <c r="B15" s="108">
        <v>1976</v>
      </c>
      <c r="C15" s="200">
        <f t="shared" si="1"/>
        <v>54.956583821781983</v>
      </c>
      <c r="D15" s="204">
        <f t="shared" si="0"/>
        <v>58.409638554216869</v>
      </c>
      <c r="E15" s="202">
        <f t="shared" si="0"/>
        <v>54.946066504460667</v>
      </c>
      <c r="F15" s="203">
        <f t="shared" si="0"/>
        <v>55.097774244833069</v>
      </c>
      <c r="G15" s="35">
        <v>54.956583821781983</v>
      </c>
      <c r="H15" s="6">
        <v>54.954787691249784</v>
      </c>
      <c r="I15" s="7">
        <v>55.097774244833069</v>
      </c>
      <c r="J15" s="81">
        <v>5503737</v>
      </c>
      <c r="K15" s="217">
        <v>14544</v>
      </c>
      <c r="L15" s="217">
        <v>5419880</v>
      </c>
      <c r="M15" s="217">
        <v>69313</v>
      </c>
      <c r="N15" s="81">
        <v>100147</v>
      </c>
      <c r="O15" s="217">
        <v>249</v>
      </c>
      <c r="P15" s="217">
        <v>98640</v>
      </c>
      <c r="Q15" s="217">
        <v>1258</v>
      </c>
      <c r="AD15"/>
      <c r="AE15"/>
    </row>
    <row r="16" spans="2:31" ht="13.5" customHeight="1" x14ac:dyDescent="0.3">
      <c r="B16" s="108">
        <v>1977</v>
      </c>
      <c r="C16" s="200">
        <f t="shared" si="1"/>
        <v>53.195614635887445</v>
      </c>
      <c r="D16" s="204">
        <f t="shared" si="0"/>
        <v>58.617529880478088</v>
      </c>
      <c r="E16" s="202">
        <f t="shared" si="0"/>
        <v>53.15914096377287</v>
      </c>
      <c r="F16" s="203">
        <f t="shared" si="0"/>
        <v>55.086330935251802</v>
      </c>
      <c r="G16" s="35">
        <v>53.195614635887445</v>
      </c>
      <c r="H16" s="6">
        <v>53.172518845447797</v>
      </c>
      <c r="I16" s="7">
        <v>55.086330935251802</v>
      </c>
      <c r="J16" s="81">
        <v>5514417</v>
      </c>
      <c r="K16" s="217">
        <v>14713</v>
      </c>
      <c r="L16" s="217">
        <v>5430791</v>
      </c>
      <c r="M16" s="217">
        <v>68913</v>
      </c>
      <c r="N16" s="81">
        <v>103663</v>
      </c>
      <c r="O16" s="217">
        <v>251</v>
      </c>
      <c r="P16" s="217">
        <v>102161</v>
      </c>
      <c r="Q16" s="217">
        <v>1251</v>
      </c>
      <c r="AD16"/>
      <c r="AE16"/>
    </row>
    <row r="17" spans="2:31" ht="13.5" customHeight="1" x14ac:dyDescent="0.3">
      <c r="B17" s="108">
        <v>1978</v>
      </c>
      <c r="C17" s="200">
        <f t="shared" si="1"/>
        <v>52.99986760352931</v>
      </c>
      <c r="D17" s="204">
        <f t="shared" si="0"/>
        <v>58.58203125</v>
      </c>
      <c r="E17" s="202">
        <f t="shared" si="0"/>
        <v>52.950789006666987</v>
      </c>
      <c r="F17" s="203">
        <f t="shared" si="0"/>
        <v>55.968599033816425</v>
      </c>
      <c r="G17" s="35">
        <v>52.99986760352931</v>
      </c>
      <c r="H17" s="6">
        <v>52.964584070965827</v>
      </c>
      <c r="I17" s="7">
        <v>55.968599033816425</v>
      </c>
      <c r="J17" s="81">
        <v>5604365</v>
      </c>
      <c r="K17" s="217">
        <v>14997</v>
      </c>
      <c r="L17" s="217">
        <v>5519855</v>
      </c>
      <c r="M17" s="217">
        <v>69513</v>
      </c>
      <c r="N17" s="81">
        <v>105743</v>
      </c>
      <c r="O17" s="217">
        <v>256</v>
      </c>
      <c r="P17" s="217">
        <v>104245</v>
      </c>
      <c r="Q17" s="217">
        <v>1242</v>
      </c>
      <c r="AD17"/>
      <c r="AE17"/>
    </row>
    <row r="18" spans="2:31" ht="13.5" customHeight="1" thickBot="1" x14ac:dyDescent="0.35">
      <c r="B18" s="109">
        <v>1979</v>
      </c>
      <c r="C18" s="205">
        <f t="shared" si="1"/>
        <v>52.227847632451251</v>
      </c>
      <c r="D18" s="206">
        <f t="shared" si="0"/>
        <v>58.950381679389317</v>
      </c>
      <c r="E18" s="207">
        <f t="shared" si="0"/>
        <v>52.157643192488266</v>
      </c>
      <c r="F18" s="208">
        <f t="shared" si="0"/>
        <v>56.837096774193547</v>
      </c>
      <c r="G18" s="36">
        <v>52.227847632451251</v>
      </c>
      <c r="H18" s="14">
        <v>52.174312957793973</v>
      </c>
      <c r="I18" s="15">
        <v>56.837096774193547</v>
      </c>
      <c r="J18" s="82">
        <v>5640712</v>
      </c>
      <c r="K18" s="218">
        <v>15445</v>
      </c>
      <c r="L18" s="218">
        <v>5554789</v>
      </c>
      <c r="M18" s="218">
        <v>70478</v>
      </c>
      <c r="N18" s="82">
        <v>108002</v>
      </c>
      <c r="O18" s="218">
        <v>262</v>
      </c>
      <c r="P18" s="218">
        <v>106500</v>
      </c>
      <c r="Q18" s="218">
        <v>1240</v>
      </c>
      <c r="AD18"/>
      <c r="AE18"/>
    </row>
    <row r="19" spans="2:31" ht="13.5" customHeight="1" x14ac:dyDescent="0.3">
      <c r="B19" s="110">
        <v>1980</v>
      </c>
      <c r="C19" s="209">
        <f t="shared" si="1"/>
        <v>51.504273815484048</v>
      </c>
      <c r="D19" s="210">
        <f t="shared" si="0"/>
        <v>62.403846153846153</v>
      </c>
      <c r="E19" s="211">
        <f t="shared" si="0"/>
        <v>51.402905452800233</v>
      </c>
      <c r="F19" s="212">
        <f t="shared" si="0"/>
        <v>58.039294306335208</v>
      </c>
      <c r="G19" s="37">
        <v>51.504273815484048</v>
      </c>
      <c r="H19" s="10">
        <v>51.42924093989393</v>
      </c>
      <c r="I19" s="11">
        <v>58.039294306335208</v>
      </c>
      <c r="J19" s="80">
        <v>5658002</v>
      </c>
      <c r="K19" s="219">
        <v>16225</v>
      </c>
      <c r="L19" s="219">
        <v>5569402</v>
      </c>
      <c r="M19" s="219">
        <v>72375</v>
      </c>
      <c r="N19" s="80">
        <v>109855</v>
      </c>
      <c r="O19" s="219">
        <v>260</v>
      </c>
      <c r="P19" s="219">
        <v>108348</v>
      </c>
      <c r="Q19" s="219">
        <v>1247</v>
      </c>
      <c r="AD19"/>
      <c r="AE19"/>
    </row>
    <row r="20" spans="2:31" ht="13.5" customHeight="1" x14ac:dyDescent="0.3">
      <c r="B20" s="108">
        <v>1981</v>
      </c>
      <c r="C20" s="200">
        <f t="shared" si="1"/>
        <v>49.835804385448448</v>
      </c>
      <c r="D20" s="204">
        <f t="shared" si="0"/>
        <v>59.135531135531139</v>
      </c>
      <c r="E20" s="202">
        <f t="shared" si="0"/>
        <v>49.729338543928208</v>
      </c>
      <c r="F20" s="203">
        <f t="shared" si="0"/>
        <v>57.041373926619826</v>
      </c>
      <c r="G20" s="35">
        <v>49.835804385448448</v>
      </c>
      <c r="H20" s="6">
        <v>49.752510896342621</v>
      </c>
      <c r="I20" s="7">
        <v>57.041373926619826</v>
      </c>
      <c r="J20" s="83">
        <v>5586494</v>
      </c>
      <c r="K20" s="216">
        <v>16144</v>
      </c>
      <c r="L20" s="216">
        <v>5497280</v>
      </c>
      <c r="M20" s="216">
        <v>73070</v>
      </c>
      <c r="N20" s="83">
        <v>112098</v>
      </c>
      <c r="O20" s="216">
        <v>273</v>
      </c>
      <c r="P20" s="216">
        <v>110544</v>
      </c>
      <c r="Q20" s="216">
        <v>1281</v>
      </c>
      <c r="AD20"/>
      <c r="AE20"/>
    </row>
    <row r="21" spans="2:31" ht="13.5" customHeight="1" x14ac:dyDescent="0.3">
      <c r="B21" s="108">
        <v>1982</v>
      </c>
      <c r="C21" s="200">
        <f t="shared" si="1"/>
        <v>48.836973228008723</v>
      </c>
      <c r="D21" s="204">
        <f t="shared" si="0"/>
        <v>59.100719424460429</v>
      </c>
      <c r="E21" s="202">
        <f t="shared" si="0"/>
        <v>48.718317518148943</v>
      </c>
      <c r="F21" s="203">
        <f t="shared" si="0"/>
        <v>56.755607115235883</v>
      </c>
      <c r="G21" s="35">
        <v>48.836973228008723</v>
      </c>
      <c r="H21" s="6">
        <v>48.744410794196085</v>
      </c>
      <c r="I21" s="7">
        <v>56.755607115235883</v>
      </c>
      <c r="J21" s="81">
        <v>5465248</v>
      </c>
      <c r="K21" s="217">
        <v>16430</v>
      </c>
      <c r="L21" s="217">
        <v>5375433</v>
      </c>
      <c r="M21" s="217">
        <v>73385</v>
      </c>
      <c r="N21" s="81">
        <v>111908</v>
      </c>
      <c r="O21" s="217">
        <v>278</v>
      </c>
      <c r="P21" s="217">
        <v>110337</v>
      </c>
      <c r="Q21" s="217">
        <v>1293</v>
      </c>
      <c r="AD21"/>
      <c r="AE21"/>
    </row>
    <row r="22" spans="2:31" ht="13.5" customHeight="1" x14ac:dyDescent="0.3">
      <c r="B22" s="108">
        <v>1983</v>
      </c>
      <c r="C22" s="200">
        <f t="shared" si="1"/>
        <v>46.887889976989349</v>
      </c>
      <c r="D22" s="204">
        <f t="shared" si="0"/>
        <v>58.54577464788732</v>
      </c>
      <c r="E22" s="202">
        <f t="shared" si="0"/>
        <v>46.749084033689464</v>
      </c>
      <c r="F22" s="203">
        <f t="shared" si="0"/>
        <v>56.15088529638183</v>
      </c>
      <c r="G22" s="35">
        <v>46.887889976989349</v>
      </c>
      <c r="H22" s="6">
        <v>46.779314763180928</v>
      </c>
      <c r="I22" s="7">
        <v>56.15088529638183</v>
      </c>
      <c r="J22" s="81">
        <v>5257164</v>
      </c>
      <c r="K22" s="217">
        <v>16627</v>
      </c>
      <c r="L22" s="217">
        <v>5167597</v>
      </c>
      <c r="M22" s="217">
        <v>72940</v>
      </c>
      <c r="N22" s="81">
        <v>112122</v>
      </c>
      <c r="O22" s="217">
        <v>284</v>
      </c>
      <c r="P22" s="217">
        <v>110539</v>
      </c>
      <c r="Q22" s="217">
        <v>1299</v>
      </c>
      <c r="AD22"/>
      <c r="AE22"/>
    </row>
    <row r="23" spans="2:31" ht="13.5" customHeight="1" x14ac:dyDescent="0.3">
      <c r="B23" s="108">
        <v>1984</v>
      </c>
      <c r="C23" s="200">
        <f t="shared" si="1"/>
        <v>47.231380412071694</v>
      </c>
      <c r="D23" s="204">
        <f t="shared" si="0"/>
        <v>58.288194444444443</v>
      </c>
      <c r="E23" s="202">
        <f t="shared" si="0"/>
        <v>47.096187867374312</v>
      </c>
      <c r="F23" s="203">
        <f t="shared" si="0"/>
        <v>55.696085955487334</v>
      </c>
      <c r="G23" s="35">
        <v>47.231380412071694</v>
      </c>
      <c r="H23" s="6">
        <v>47.126761899341716</v>
      </c>
      <c r="I23" s="7">
        <v>55.696085955487334</v>
      </c>
      <c r="J23" s="81">
        <v>5040958</v>
      </c>
      <c r="K23" s="217">
        <v>16787</v>
      </c>
      <c r="L23" s="217">
        <v>4951599</v>
      </c>
      <c r="M23" s="217">
        <v>72572</v>
      </c>
      <c r="N23" s="81">
        <v>106729</v>
      </c>
      <c r="O23" s="217">
        <v>288</v>
      </c>
      <c r="P23" s="217">
        <v>105138</v>
      </c>
      <c r="Q23" s="217">
        <v>1303</v>
      </c>
      <c r="AD23"/>
      <c r="AE23"/>
    </row>
    <row r="24" spans="2:31" ht="13.5" customHeight="1" x14ac:dyDescent="0.3">
      <c r="B24" s="108">
        <v>1985</v>
      </c>
      <c r="C24" s="200">
        <f t="shared" si="1"/>
        <v>44.658556545566562</v>
      </c>
      <c r="D24" s="204">
        <f t="shared" si="0"/>
        <v>56.965397923875436</v>
      </c>
      <c r="E24" s="202">
        <f t="shared" si="0"/>
        <v>44.49818025719032</v>
      </c>
      <c r="F24" s="203">
        <f t="shared" si="0"/>
        <v>55.094180704441044</v>
      </c>
      <c r="G24" s="35">
        <v>44.658556545566562</v>
      </c>
      <c r="H24" s="6">
        <v>44.531713309817867</v>
      </c>
      <c r="I24" s="7">
        <v>55.094180704441044</v>
      </c>
      <c r="J24" s="81">
        <v>4856752</v>
      </c>
      <c r="K24" s="217">
        <v>16463</v>
      </c>
      <c r="L24" s="217">
        <v>4768336</v>
      </c>
      <c r="M24" s="217">
        <v>71953</v>
      </c>
      <c r="N24" s="81">
        <v>108753</v>
      </c>
      <c r="O24" s="217">
        <v>289</v>
      </c>
      <c r="P24" s="217">
        <v>107158</v>
      </c>
      <c r="Q24" s="217">
        <v>1306</v>
      </c>
      <c r="AD24"/>
      <c r="AE24"/>
    </row>
    <row r="25" spans="2:31" ht="13.5" customHeight="1" x14ac:dyDescent="0.3">
      <c r="B25" s="108">
        <v>1986</v>
      </c>
      <c r="C25" s="200">
        <f t="shared" si="1"/>
        <v>43.474096691189793</v>
      </c>
      <c r="D25" s="204">
        <f t="shared" si="0"/>
        <v>55.489655172413791</v>
      </c>
      <c r="E25" s="202">
        <f t="shared" si="0"/>
        <v>43.329980970591748</v>
      </c>
      <c r="F25" s="203">
        <f t="shared" si="0"/>
        <v>52.831158864159633</v>
      </c>
      <c r="G25" s="35">
        <v>43.474096691189793</v>
      </c>
      <c r="H25" s="6">
        <v>43.362311930979473</v>
      </c>
      <c r="I25" s="7">
        <v>52.831158864159633</v>
      </c>
      <c r="J25" s="81">
        <v>4798323</v>
      </c>
      <c r="K25" s="217">
        <v>16092</v>
      </c>
      <c r="L25" s="217">
        <v>4713392</v>
      </c>
      <c r="M25" s="217">
        <v>68839</v>
      </c>
      <c r="N25" s="81">
        <v>110372</v>
      </c>
      <c r="O25" s="217">
        <v>290</v>
      </c>
      <c r="P25" s="217">
        <v>108779</v>
      </c>
      <c r="Q25" s="217">
        <v>1303</v>
      </c>
      <c r="AD25"/>
      <c r="AE25"/>
    </row>
    <row r="26" spans="2:31" ht="13.5" customHeight="1" x14ac:dyDescent="0.3">
      <c r="B26" s="108">
        <v>1987</v>
      </c>
      <c r="C26" s="200">
        <f t="shared" si="1"/>
        <v>42.583749051804915</v>
      </c>
      <c r="D26" s="204">
        <f t="shared" si="0"/>
        <v>54.131034482758622</v>
      </c>
      <c r="E26" s="202">
        <f t="shared" si="0"/>
        <v>42.460266550696275</v>
      </c>
      <c r="F26" s="203">
        <f t="shared" si="0"/>
        <v>49.969109195402297</v>
      </c>
      <c r="G26" s="35">
        <v>42.583749051804915</v>
      </c>
      <c r="H26" s="6">
        <v>42.490850600471703</v>
      </c>
      <c r="I26" s="7">
        <v>49.969109195402297</v>
      </c>
      <c r="J26" s="81">
        <v>4771722</v>
      </c>
      <c r="K26" s="217">
        <v>15698</v>
      </c>
      <c r="L26" s="217">
        <v>4686467</v>
      </c>
      <c r="M26" s="217">
        <v>69557</v>
      </c>
      <c r="N26" s="81">
        <v>112055</v>
      </c>
      <c r="O26" s="217">
        <v>290</v>
      </c>
      <c r="P26" s="217">
        <v>110373</v>
      </c>
      <c r="Q26" s="217">
        <v>1392</v>
      </c>
      <c r="AD26"/>
      <c r="AE26"/>
    </row>
    <row r="27" spans="2:31" ht="13.5" customHeight="1" x14ac:dyDescent="0.3">
      <c r="B27" s="108">
        <v>1988</v>
      </c>
      <c r="C27" s="200">
        <f t="shared" si="1"/>
        <v>42.484041568606713</v>
      </c>
      <c r="D27" s="204">
        <f t="shared" si="0"/>
        <v>52.026402640264024</v>
      </c>
      <c r="E27" s="202">
        <f t="shared" si="0"/>
        <v>42.373685576467011</v>
      </c>
      <c r="F27" s="203">
        <f t="shared" si="0"/>
        <v>49.193319118692251</v>
      </c>
      <c r="G27" s="35">
        <v>42.484041568606713</v>
      </c>
      <c r="H27" s="6">
        <v>42.399789368462393</v>
      </c>
      <c r="I27" s="7">
        <v>49.193319118692251</v>
      </c>
      <c r="J27" s="81">
        <v>4819857</v>
      </c>
      <c r="K27" s="217">
        <v>15764</v>
      </c>
      <c r="L27" s="217">
        <v>4734878</v>
      </c>
      <c r="M27" s="217">
        <v>69215</v>
      </c>
      <c r="N27" s="81">
        <v>113451</v>
      </c>
      <c r="O27" s="217">
        <v>303</v>
      </c>
      <c r="P27" s="217">
        <v>111741</v>
      </c>
      <c r="Q27" s="217">
        <v>1407</v>
      </c>
      <c r="AD27"/>
      <c r="AE27"/>
    </row>
    <row r="28" spans="2:31" ht="13.5" customHeight="1" thickBot="1" x14ac:dyDescent="0.35">
      <c r="B28" s="109">
        <v>1989</v>
      </c>
      <c r="C28" s="205">
        <f t="shared" si="1"/>
        <v>42.130162692605666</v>
      </c>
      <c r="D28" s="206">
        <f t="shared" si="0"/>
        <v>50.82236842105263</v>
      </c>
      <c r="E28" s="207">
        <f t="shared" si="0"/>
        <v>42.028187966377153</v>
      </c>
      <c r="F28" s="208">
        <f t="shared" si="0"/>
        <v>48.488028169014086</v>
      </c>
      <c r="G28" s="36">
        <v>42.130162692605666</v>
      </c>
      <c r="H28" s="14">
        <v>42.051485838779953</v>
      </c>
      <c r="I28" s="15">
        <v>48.488028169014086</v>
      </c>
      <c r="J28" s="82">
        <v>4894261</v>
      </c>
      <c r="K28" s="218">
        <v>15450</v>
      </c>
      <c r="L28" s="218">
        <v>4809958</v>
      </c>
      <c r="M28" s="218">
        <v>68853</v>
      </c>
      <c r="N28" s="82">
        <v>116170</v>
      </c>
      <c r="O28" s="218">
        <v>304</v>
      </c>
      <c r="P28" s="218">
        <v>114446</v>
      </c>
      <c r="Q28" s="218">
        <v>1420</v>
      </c>
      <c r="AD28"/>
      <c r="AE28"/>
    </row>
    <row r="29" spans="2:31" ht="13.5" customHeight="1" x14ac:dyDescent="0.3">
      <c r="B29" s="110">
        <v>1990</v>
      </c>
      <c r="C29" s="209">
        <f t="shared" si="1"/>
        <v>41.420817097449337</v>
      </c>
      <c r="D29" s="210">
        <f t="shared" si="0"/>
        <v>49.968454258675081</v>
      </c>
      <c r="E29" s="211">
        <f t="shared" si="0"/>
        <v>41.313948366255822</v>
      </c>
      <c r="F29" s="212">
        <f t="shared" si="0"/>
        <v>48.112880886426595</v>
      </c>
      <c r="G29" s="37">
        <v>41.420817097449337</v>
      </c>
      <c r="H29" s="10">
        <v>41.337579892156356</v>
      </c>
      <c r="I29" s="11">
        <v>48.112880886426595</v>
      </c>
      <c r="J29" s="80">
        <v>4868520</v>
      </c>
      <c r="K29" s="219">
        <v>15840</v>
      </c>
      <c r="L29" s="219">
        <v>4783205</v>
      </c>
      <c r="M29" s="219">
        <v>69475</v>
      </c>
      <c r="N29" s="80">
        <v>117538</v>
      </c>
      <c r="O29" s="219">
        <v>317</v>
      </c>
      <c r="P29" s="219">
        <v>115777</v>
      </c>
      <c r="Q29" s="219">
        <v>1444</v>
      </c>
      <c r="AD29"/>
      <c r="AE29"/>
    </row>
    <row r="30" spans="2:31" ht="13.5" customHeight="1" x14ac:dyDescent="0.3">
      <c r="B30" s="108">
        <v>1991</v>
      </c>
      <c r="C30" s="200">
        <f t="shared" si="1"/>
        <v>40.608854828936927</v>
      </c>
      <c r="D30" s="204">
        <f t="shared" si="0"/>
        <v>48.476489028213166</v>
      </c>
      <c r="E30" s="202">
        <f t="shared" si="0"/>
        <v>40.501559954241344</v>
      </c>
      <c r="F30" s="203">
        <f t="shared" si="0"/>
        <v>47.314538043478258</v>
      </c>
      <c r="G30" s="35">
        <v>40.608854828936927</v>
      </c>
      <c r="H30" s="6">
        <v>40.523546544288592</v>
      </c>
      <c r="I30" s="7">
        <v>47.314538043478258</v>
      </c>
      <c r="J30" s="83">
        <v>4758505</v>
      </c>
      <c r="K30" s="216">
        <v>15464</v>
      </c>
      <c r="L30" s="216">
        <v>4673394</v>
      </c>
      <c r="M30" s="216">
        <v>69647</v>
      </c>
      <c r="N30" s="83">
        <v>117179</v>
      </c>
      <c r="O30" s="216">
        <v>319</v>
      </c>
      <c r="P30" s="216">
        <v>115388</v>
      </c>
      <c r="Q30" s="216">
        <v>1472</v>
      </c>
      <c r="AD30"/>
      <c r="AE30"/>
    </row>
    <row r="31" spans="2:31" ht="13.5" customHeight="1" x14ac:dyDescent="0.3">
      <c r="B31" s="108">
        <v>1992</v>
      </c>
      <c r="C31" s="200">
        <f t="shared" si="1"/>
        <v>39.899623764108846</v>
      </c>
      <c r="D31" s="204">
        <f t="shared" si="0"/>
        <v>47.271028037383175</v>
      </c>
      <c r="E31" s="202">
        <f t="shared" si="0"/>
        <v>39.78926968040183</v>
      </c>
      <c r="F31" s="203">
        <f t="shared" si="0"/>
        <v>46.669811320754718</v>
      </c>
      <c r="G31" s="35">
        <v>39.899623764108846</v>
      </c>
      <c r="H31" s="6">
        <v>39.810559722000605</v>
      </c>
      <c r="I31" s="7">
        <v>46.669811320754718</v>
      </c>
      <c r="J31" s="81">
        <v>4560128</v>
      </c>
      <c r="K31" s="217">
        <v>15174</v>
      </c>
      <c r="L31" s="217">
        <v>4475696</v>
      </c>
      <c r="M31" s="217">
        <v>69258</v>
      </c>
      <c r="N31" s="81">
        <v>114290</v>
      </c>
      <c r="O31" s="217">
        <v>321</v>
      </c>
      <c r="P31" s="217">
        <v>112485</v>
      </c>
      <c r="Q31" s="217">
        <v>1484</v>
      </c>
      <c r="AD31"/>
      <c r="AE31"/>
    </row>
    <row r="32" spans="2:31" ht="13.5" customHeight="1" x14ac:dyDescent="0.3">
      <c r="B32" s="108">
        <v>1993</v>
      </c>
      <c r="C32" s="200">
        <f t="shared" si="1"/>
        <v>38.774351041284774</v>
      </c>
      <c r="D32" s="204">
        <f t="shared" si="0"/>
        <v>45.993846153846157</v>
      </c>
      <c r="E32" s="202">
        <f t="shared" si="0"/>
        <v>38.664194433840507</v>
      </c>
      <c r="F32" s="203">
        <f t="shared" si="0"/>
        <v>45.351278600269175</v>
      </c>
      <c r="G32" s="35">
        <v>38.774351041284774</v>
      </c>
      <c r="H32" s="6">
        <v>38.685782123664438</v>
      </c>
      <c r="I32" s="7">
        <v>45.351278600269175</v>
      </c>
      <c r="J32" s="81">
        <v>4336252</v>
      </c>
      <c r="K32" s="217">
        <v>14948</v>
      </c>
      <c r="L32" s="217">
        <v>4253912</v>
      </c>
      <c r="M32" s="217">
        <v>67392</v>
      </c>
      <c r="N32" s="81">
        <v>111833</v>
      </c>
      <c r="O32" s="217">
        <v>325</v>
      </c>
      <c r="P32" s="217">
        <v>110022</v>
      </c>
      <c r="Q32" s="217">
        <v>1486</v>
      </c>
      <c r="S32" s="127"/>
      <c r="AD32"/>
      <c r="AE32"/>
    </row>
    <row r="33" spans="2:31" ht="13.5" customHeight="1" x14ac:dyDescent="0.3">
      <c r="B33" s="108">
        <v>1994</v>
      </c>
      <c r="C33" s="200">
        <f t="shared" si="1"/>
        <v>37.71292548298068</v>
      </c>
      <c r="D33" s="204">
        <f t="shared" si="0"/>
        <v>44.615151515151517</v>
      </c>
      <c r="E33" s="202">
        <f t="shared" si="0"/>
        <v>37.601488921934475</v>
      </c>
      <c r="F33" s="203">
        <f t="shared" si="0"/>
        <v>44.373185901865931</v>
      </c>
      <c r="G33" s="35">
        <v>37.71292548298068</v>
      </c>
      <c r="H33" s="6">
        <v>37.623068818587825</v>
      </c>
      <c r="I33" s="7">
        <v>44.373185901865931</v>
      </c>
      <c r="J33" s="81">
        <v>4099395</v>
      </c>
      <c r="K33" s="217">
        <v>14723</v>
      </c>
      <c r="L33" s="217">
        <v>4020464</v>
      </c>
      <c r="M33" s="217">
        <v>64208</v>
      </c>
      <c r="N33" s="81">
        <v>108700</v>
      </c>
      <c r="O33" s="217">
        <v>330</v>
      </c>
      <c r="P33" s="217">
        <v>106923</v>
      </c>
      <c r="Q33" s="217">
        <v>1447</v>
      </c>
      <c r="AD33"/>
      <c r="AE33"/>
    </row>
    <row r="34" spans="2:31" ht="13.5" customHeight="1" x14ac:dyDescent="0.3">
      <c r="B34" s="108">
        <v>1995</v>
      </c>
      <c r="C34" s="200">
        <f t="shared" si="1"/>
        <v>36.434537193398207</v>
      </c>
      <c r="D34" s="204">
        <f t="shared" si="0"/>
        <v>42.734328358208955</v>
      </c>
      <c r="E34" s="202">
        <f t="shared" si="0"/>
        <v>36.329752505314303</v>
      </c>
      <c r="F34" s="203">
        <f t="shared" si="0"/>
        <v>42.502038043478258</v>
      </c>
      <c r="G34" s="35">
        <v>36.437596805195291</v>
      </c>
      <c r="H34" s="6">
        <v>36.353143743732382</v>
      </c>
      <c r="I34" s="7">
        <v>42.502038043478258</v>
      </c>
      <c r="J34" s="81">
        <v>3905163</v>
      </c>
      <c r="K34" s="217">
        <v>14316</v>
      </c>
      <c r="L34" s="217">
        <v>3828284</v>
      </c>
      <c r="M34" s="217">
        <v>62563</v>
      </c>
      <c r="N34" s="81">
        <v>107183</v>
      </c>
      <c r="O34" s="217">
        <v>335</v>
      </c>
      <c r="P34" s="217">
        <v>105376</v>
      </c>
      <c r="Q34" s="217">
        <v>1472</v>
      </c>
      <c r="AD34"/>
      <c r="AE34"/>
    </row>
    <row r="35" spans="2:31" ht="13.5" customHeight="1" x14ac:dyDescent="0.3">
      <c r="B35" s="108">
        <v>1996</v>
      </c>
      <c r="C35" s="200">
        <f t="shared" si="1"/>
        <v>35.654352027318609</v>
      </c>
      <c r="D35" s="204">
        <f t="shared" si="0"/>
        <v>40.588235294117645</v>
      </c>
      <c r="E35" s="202">
        <f t="shared" si="0"/>
        <v>35.554283205939328</v>
      </c>
      <c r="F35" s="203">
        <f t="shared" si="0"/>
        <v>41.68377823408624</v>
      </c>
      <c r="G35" s="35">
        <v>35.654352027318609</v>
      </c>
      <c r="H35" s="6">
        <v>35.570563001150923</v>
      </c>
      <c r="I35" s="7">
        <v>41.68377823408624</v>
      </c>
      <c r="J35" s="81">
        <v>3800540</v>
      </c>
      <c r="K35" s="217">
        <v>13800</v>
      </c>
      <c r="L35" s="217">
        <v>3725840</v>
      </c>
      <c r="M35" s="217">
        <v>60900</v>
      </c>
      <c r="N35" s="81">
        <v>106594</v>
      </c>
      <c r="O35" s="217">
        <v>340</v>
      </c>
      <c r="P35" s="217">
        <v>104793</v>
      </c>
      <c r="Q35" s="217">
        <v>1461</v>
      </c>
      <c r="AD35"/>
      <c r="AE35"/>
    </row>
    <row r="36" spans="2:31" ht="13.5" customHeight="1" x14ac:dyDescent="0.3">
      <c r="B36" s="108">
        <v>1997</v>
      </c>
      <c r="C36" s="200">
        <f t="shared" si="1"/>
        <v>35.082384572594101</v>
      </c>
      <c r="D36" s="204">
        <f t="shared" si="0"/>
        <v>38.738372093023258</v>
      </c>
      <c r="E36" s="202">
        <f t="shared" si="0"/>
        <v>35.006628948609148</v>
      </c>
      <c r="F36" s="203">
        <f t="shared" si="0"/>
        <v>39.704638472032741</v>
      </c>
      <c r="G36" s="35">
        <v>35.082384572594101</v>
      </c>
      <c r="H36" s="6">
        <v>35.018694663232893</v>
      </c>
      <c r="I36" s="7">
        <v>39.704638472032741</v>
      </c>
      <c r="J36" s="81">
        <v>3783986</v>
      </c>
      <c r="K36" s="217">
        <v>13326</v>
      </c>
      <c r="L36" s="217">
        <v>3712453</v>
      </c>
      <c r="M36" s="217">
        <v>58207</v>
      </c>
      <c r="N36" s="81">
        <v>107860</v>
      </c>
      <c r="O36" s="217">
        <v>344</v>
      </c>
      <c r="P36" s="217">
        <v>106050</v>
      </c>
      <c r="Q36" s="217">
        <v>1466</v>
      </c>
      <c r="AD36"/>
      <c r="AE36"/>
    </row>
    <row r="37" spans="2:31" ht="13.5" customHeight="1" x14ac:dyDescent="0.3">
      <c r="B37" s="108">
        <v>1998</v>
      </c>
      <c r="C37" s="200">
        <f t="shared" si="1"/>
        <v>34.852991701584244</v>
      </c>
      <c r="D37" s="204">
        <f t="shared" si="0"/>
        <v>36.591428571428573</v>
      </c>
      <c r="E37" s="202">
        <f t="shared" si="0"/>
        <v>34.816600585946524</v>
      </c>
      <c r="F37" s="203">
        <f t="shared" si="0"/>
        <v>37.117687074829931</v>
      </c>
      <c r="G37" s="35">
        <v>34.852991701584244</v>
      </c>
      <c r="H37" s="6">
        <v>34.822323147644887</v>
      </c>
      <c r="I37" s="7">
        <v>37.117687074829931</v>
      </c>
      <c r="J37" s="81">
        <v>3834561</v>
      </c>
      <c r="K37" s="217">
        <v>12807</v>
      </c>
      <c r="L37" s="217">
        <v>3767191</v>
      </c>
      <c r="M37" s="217">
        <v>54563</v>
      </c>
      <c r="N37" s="81">
        <v>110021</v>
      </c>
      <c r="O37" s="217">
        <v>350</v>
      </c>
      <c r="P37" s="217">
        <v>108201</v>
      </c>
      <c r="Q37" s="217">
        <v>1470</v>
      </c>
      <c r="AD37"/>
      <c r="AE37"/>
    </row>
    <row r="38" spans="2:31" ht="13.5" customHeight="1" thickBot="1" x14ac:dyDescent="0.35">
      <c r="B38" s="109">
        <v>1999</v>
      </c>
      <c r="C38" s="205">
        <f t="shared" si="1"/>
        <v>35.396612821988775</v>
      </c>
      <c r="D38" s="206">
        <f t="shared" si="0"/>
        <v>34.454802259887003</v>
      </c>
      <c r="E38" s="207">
        <f t="shared" si="0"/>
        <v>35.388056426618881</v>
      </c>
      <c r="F38" s="208">
        <f t="shared" si="0"/>
        <v>36.272601794340922</v>
      </c>
      <c r="G38" s="36">
        <v>35.396612821988775</v>
      </c>
      <c r="H38" s="14">
        <v>35.3850457921356</v>
      </c>
      <c r="I38" s="15">
        <v>36.272601794340922</v>
      </c>
      <c r="J38" s="82">
        <v>3935537</v>
      </c>
      <c r="K38" s="218">
        <v>12197</v>
      </c>
      <c r="L38" s="218">
        <v>3870781</v>
      </c>
      <c r="M38" s="218">
        <v>52559</v>
      </c>
      <c r="N38" s="82">
        <v>111184</v>
      </c>
      <c r="O38" s="218">
        <v>354</v>
      </c>
      <c r="P38" s="218">
        <v>109381</v>
      </c>
      <c r="Q38" s="218">
        <v>1449</v>
      </c>
      <c r="R38" s="128"/>
      <c r="AD38"/>
      <c r="AE38"/>
    </row>
    <row r="39" spans="2:31" ht="13.5" customHeight="1" x14ac:dyDescent="0.3">
      <c r="B39" s="110">
        <v>2000</v>
      </c>
      <c r="C39" s="209">
        <f t="shared" si="1"/>
        <v>35.753275167427091</v>
      </c>
      <c r="D39" s="210">
        <f t="shared" si="0"/>
        <v>32.829131652661061</v>
      </c>
      <c r="E39" s="211">
        <f t="shared" si="0"/>
        <v>35.755271744533928</v>
      </c>
      <c r="F39" s="212">
        <f t="shared" si="0"/>
        <v>36.323631323631325</v>
      </c>
      <c r="G39" s="37">
        <v>35.753275167427091</v>
      </c>
      <c r="H39" s="10">
        <v>35.745860136583957</v>
      </c>
      <c r="I39" s="11">
        <v>36.323631323631325</v>
      </c>
      <c r="J39" s="80">
        <v>4019991</v>
      </c>
      <c r="K39" s="219">
        <v>11720</v>
      </c>
      <c r="L39" s="219">
        <v>3955856</v>
      </c>
      <c r="M39" s="219">
        <v>52415</v>
      </c>
      <c r="N39" s="80">
        <v>112437</v>
      </c>
      <c r="O39" s="219">
        <v>357</v>
      </c>
      <c r="P39" s="219">
        <v>110637</v>
      </c>
      <c r="Q39" s="219">
        <v>1443</v>
      </c>
      <c r="R39" s="128"/>
      <c r="AD39"/>
      <c r="AE39"/>
    </row>
    <row r="40" spans="2:31" ht="13.5" customHeight="1" x14ac:dyDescent="0.3">
      <c r="B40" s="108">
        <v>2001</v>
      </c>
      <c r="C40" s="200">
        <f t="shared" si="1"/>
        <v>35.555614485067167</v>
      </c>
      <c r="D40" s="204">
        <f t="shared" si="0"/>
        <v>31.840336134453782</v>
      </c>
      <c r="E40" s="202">
        <f t="shared" si="0"/>
        <v>35.565056090451371</v>
      </c>
      <c r="F40" s="203">
        <f t="shared" si="0"/>
        <v>35.733425414364639</v>
      </c>
      <c r="G40" s="35">
        <v>35.555614485067167</v>
      </c>
      <c r="H40" s="6">
        <v>35.553347363230515</v>
      </c>
      <c r="I40" s="7">
        <v>35.733425414364639</v>
      </c>
      <c r="J40" s="83">
        <v>4089429</v>
      </c>
      <c r="K40" s="216">
        <v>11367</v>
      </c>
      <c r="L40" s="216">
        <v>4026320</v>
      </c>
      <c r="M40" s="216">
        <v>51742</v>
      </c>
      <c r="N40" s="83">
        <v>115015</v>
      </c>
      <c r="O40" s="216">
        <v>357</v>
      </c>
      <c r="P40" s="216">
        <v>113210</v>
      </c>
      <c r="Q40" s="216">
        <v>1448</v>
      </c>
      <c r="R40" s="128"/>
      <c r="AD40"/>
      <c r="AE40"/>
    </row>
    <row r="41" spans="2:31" ht="13.5" customHeight="1" x14ac:dyDescent="0.3">
      <c r="B41" s="108">
        <v>2002</v>
      </c>
      <c r="C41" s="200">
        <f t="shared" si="1"/>
        <v>34.922330424802958</v>
      </c>
      <c r="D41" s="204">
        <f t="shared" si="0"/>
        <v>31.008403361344538</v>
      </c>
      <c r="E41" s="202">
        <f t="shared" si="0"/>
        <v>34.937098778658665</v>
      </c>
      <c r="F41" s="203">
        <f t="shared" si="0"/>
        <v>34.700680272108841</v>
      </c>
      <c r="G41" s="35">
        <v>34.922330424802958</v>
      </c>
      <c r="H41" s="6">
        <v>34.925114498598674</v>
      </c>
      <c r="I41" s="7">
        <v>34.700680272108841</v>
      </c>
      <c r="J41" s="81">
        <v>4138366</v>
      </c>
      <c r="K41" s="217">
        <v>11070</v>
      </c>
      <c r="L41" s="217">
        <v>4076286</v>
      </c>
      <c r="M41" s="217">
        <v>51010</v>
      </c>
      <c r="N41" s="81">
        <v>118502</v>
      </c>
      <c r="O41" s="217">
        <v>357</v>
      </c>
      <c r="P41" s="217">
        <v>116675</v>
      </c>
      <c r="Q41" s="217">
        <v>1470</v>
      </c>
      <c r="AD41"/>
      <c r="AE41"/>
    </row>
    <row r="42" spans="2:31" ht="13.5" customHeight="1" x14ac:dyDescent="0.3">
      <c r="B42" s="108">
        <v>2003</v>
      </c>
      <c r="C42" s="200">
        <f t="shared" si="1"/>
        <v>33.945970993756504</v>
      </c>
      <c r="D42" s="204">
        <f t="shared" si="0"/>
        <v>30.43611111111111</v>
      </c>
      <c r="E42" s="202">
        <f t="shared" si="0"/>
        <v>33.955195180325163</v>
      </c>
      <c r="F42" s="203">
        <f t="shared" si="0"/>
        <v>34.044654939106898</v>
      </c>
      <c r="G42" s="35">
        <v>33.945970993756504</v>
      </c>
      <c r="H42" s="6">
        <v>33.944770838476096</v>
      </c>
      <c r="I42" s="7">
        <v>34.044654939106898</v>
      </c>
      <c r="J42" s="81">
        <v>4175626</v>
      </c>
      <c r="K42" s="217">
        <v>10957</v>
      </c>
      <c r="L42" s="217">
        <v>4114351</v>
      </c>
      <c r="M42" s="217">
        <v>50318</v>
      </c>
      <c r="N42" s="81">
        <v>123008</v>
      </c>
      <c r="O42" s="217">
        <v>360</v>
      </c>
      <c r="P42" s="217">
        <v>121170</v>
      </c>
      <c r="Q42" s="217">
        <v>1478</v>
      </c>
      <c r="AD42"/>
      <c r="AE42"/>
    </row>
    <row r="43" spans="2:31" ht="13.5" customHeight="1" x14ac:dyDescent="0.3">
      <c r="B43" s="108">
        <v>2004</v>
      </c>
      <c r="C43" s="200">
        <f t="shared" si="1"/>
        <v>32.856487172528297</v>
      </c>
      <c r="D43" s="204">
        <f t="shared" si="0"/>
        <v>30.208333333333332</v>
      </c>
      <c r="E43" s="202">
        <f t="shared" si="0"/>
        <v>32.859180714303072</v>
      </c>
      <c r="F43" s="203">
        <f t="shared" si="0"/>
        <v>33.279101429543907</v>
      </c>
      <c r="G43" s="35">
        <v>32.856487172528297</v>
      </c>
      <c r="H43" s="6">
        <v>32.851472833154297</v>
      </c>
      <c r="I43" s="7">
        <v>33.279101429543907</v>
      </c>
      <c r="J43" s="81">
        <v>4116195</v>
      </c>
      <c r="K43" s="217">
        <v>10875</v>
      </c>
      <c r="L43" s="217">
        <v>4056433</v>
      </c>
      <c r="M43" s="217">
        <v>48887</v>
      </c>
      <c r="N43" s="81">
        <v>125278</v>
      </c>
      <c r="O43" s="217">
        <v>360</v>
      </c>
      <c r="P43" s="217">
        <v>123449</v>
      </c>
      <c r="Q43" s="217">
        <v>1469</v>
      </c>
      <c r="AD43"/>
      <c r="AE43"/>
    </row>
    <row r="44" spans="2:31" ht="13.5" customHeight="1" x14ac:dyDescent="0.3">
      <c r="B44" s="108">
        <v>2005</v>
      </c>
      <c r="C44" s="200">
        <f t="shared" si="1"/>
        <v>31.844600478128019</v>
      </c>
      <c r="D44" s="204">
        <f t="shared" si="0"/>
        <v>29.891666666666666</v>
      </c>
      <c r="E44" s="202">
        <f t="shared" si="0"/>
        <v>31.846169293299276</v>
      </c>
      <c r="F44" s="203">
        <f t="shared" si="0"/>
        <v>32.189538043478258</v>
      </c>
      <c r="G44" s="35">
        <v>31.844600478128019</v>
      </c>
      <c r="H44" s="6">
        <v>31.840533743412305</v>
      </c>
      <c r="I44" s="7">
        <v>32.189538043478258</v>
      </c>
      <c r="J44" s="81">
        <v>4022801</v>
      </c>
      <c r="K44" s="217">
        <v>10761</v>
      </c>
      <c r="L44" s="217">
        <v>3964657</v>
      </c>
      <c r="M44" s="217">
        <v>47383</v>
      </c>
      <c r="N44" s="81">
        <v>126326</v>
      </c>
      <c r="O44" s="217">
        <v>360</v>
      </c>
      <c r="P44" s="217">
        <v>124494</v>
      </c>
      <c r="Q44" s="217">
        <v>1472</v>
      </c>
      <c r="AD44"/>
      <c r="AE44"/>
    </row>
    <row r="45" spans="2:31" ht="13.5" customHeight="1" x14ac:dyDescent="0.3">
      <c r="B45" s="108">
        <v>2006</v>
      </c>
      <c r="C45" s="200">
        <f t="shared" si="1"/>
        <v>30.866720142181958</v>
      </c>
      <c r="D45" s="204">
        <f t="shared" si="0"/>
        <v>29.356756756756756</v>
      </c>
      <c r="E45" s="202">
        <f t="shared" si="0"/>
        <v>30.861871973063757</v>
      </c>
      <c r="F45" s="203">
        <f t="shared" si="0"/>
        <v>31.666666666666668</v>
      </c>
      <c r="G45" s="35">
        <v>30.866720142181958</v>
      </c>
      <c r="H45" s="6">
        <v>30.857441747611432</v>
      </c>
      <c r="I45" s="7">
        <v>31.666666666666668</v>
      </c>
      <c r="J45" s="81">
        <v>3925043</v>
      </c>
      <c r="K45" s="217">
        <v>10862</v>
      </c>
      <c r="L45" s="217">
        <v>3868011</v>
      </c>
      <c r="M45" s="217">
        <v>46170</v>
      </c>
      <c r="N45" s="81">
        <v>127161</v>
      </c>
      <c r="O45" s="217">
        <v>370</v>
      </c>
      <c r="P45" s="217">
        <v>125333</v>
      </c>
      <c r="Q45" s="217">
        <v>1458</v>
      </c>
      <c r="AD45"/>
      <c r="AE45"/>
    </row>
    <row r="46" spans="2:31" ht="13.5" customHeight="1" x14ac:dyDescent="0.3">
      <c r="B46" s="108">
        <v>2007</v>
      </c>
      <c r="C46" s="200">
        <f t="shared" si="1"/>
        <v>30.233405167310014</v>
      </c>
      <c r="D46" s="204">
        <f t="shared" si="0"/>
        <v>28.204724409448819</v>
      </c>
      <c r="E46" s="202">
        <f t="shared" si="0"/>
        <v>30.233906370161495</v>
      </c>
      <c r="F46" s="203">
        <f t="shared" si="0"/>
        <v>30.717302452316076</v>
      </c>
      <c r="G46" s="35">
        <v>30.233405167310014</v>
      </c>
      <c r="H46" s="6">
        <v>30.22773194476612</v>
      </c>
      <c r="I46" s="7">
        <v>30.717302452316076</v>
      </c>
      <c r="J46" s="81">
        <v>3829998</v>
      </c>
      <c r="K46" s="217">
        <v>10746</v>
      </c>
      <c r="L46" s="217">
        <v>3774159</v>
      </c>
      <c r="M46" s="217">
        <v>45093</v>
      </c>
      <c r="N46" s="81">
        <v>126681</v>
      </c>
      <c r="O46" s="217">
        <v>381</v>
      </c>
      <c r="P46" s="217">
        <v>124832</v>
      </c>
      <c r="Q46" s="217">
        <v>1468</v>
      </c>
      <c r="AD46"/>
      <c r="AE46"/>
    </row>
    <row r="47" spans="2:31" ht="13.5" customHeight="1" x14ac:dyDescent="0.3">
      <c r="B47" s="12">
        <v>2008</v>
      </c>
      <c r="C47" s="200">
        <f t="shared" si="1"/>
        <v>29.159542621193474</v>
      </c>
      <c r="D47" s="204">
        <f t="shared" si="0"/>
        <v>27.626288659793815</v>
      </c>
      <c r="E47" s="202">
        <f t="shared" si="0"/>
        <v>29.14511371512387</v>
      </c>
      <c r="F47" s="203">
        <f t="shared" si="0"/>
        <v>30.787713310580205</v>
      </c>
      <c r="G47" s="35">
        <v>29.159542621193474</v>
      </c>
      <c r="H47" s="6">
        <v>29.140379207841246</v>
      </c>
      <c r="I47" s="7">
        <v>30.787713310580205</v>
      </c>
      <c r="J47" s="81">
        <v>3672207</v>
      </c>
      <c r="K47" s="217">
        <v>10719</v>
      </c>
      <c r="L47" s="217">
        <v>3616384</v>
      </c>
      <c r="M47" s="217">
        <v>45104</v>
      </c>
      <c r="N47" s="81">
        <v>125935</v>
      </c>
      <c r="O47" s="217">
        <v>388</v>
      </c>
      <c r="P47" s="217">
        <v>124082</v>
      </c>
      <c r="Q47" s="217">
        <v>1465</v>
      </c>
      <c r="AD47"/>
      <c r="AE47"/>
    </row>
    <row r="48" spans="2:31" ht="13.5" customHeight="1" thickBot="1" x14ac:dyDescent="0.35">
      <c r="B48" s="13">
        <v>2009</v>
      </c>
      <c r="C48" s="205">
        <f t="shared" si="1"/>
        <v>27.819195785158378</v>
      </c>
      <c r="D48" s="206">
        <f t="shared" si="0"/>
        <v>27.492268041237114</v>
      </c>
      <c r="E48" s="207">
        <f t="shared" si="0"/>
        <v>27.788861166871197</v>
      </c>
      <c r="F48" s="208">
        <f t="shared" si="0"/>
        <v>30.468085106382979</v>
      </c>
      <c r="G48" s="36">
        <v>27.819195785158378</v>
      </c>
      <c r="H48" s="14">
        <v>27.787928869445459</v>
      </c>
      <c r="I48" s="15">
        <v>30.468085106382979</v>
      </c>
      <c r="J48" s="84">
        <v>3474395</v>
      </c>
      <c r="K48" s="220">
        <v>10667</v>
      </c>
      <c r="L48" s="220">
        <v>3419336</v>
      </c>
      <c r="M48" s="220">
        <v>44392</v>
      </c>
      <c r="N48" s="84">
        <v>124892</v>
      </c>
      <c r="O48" s="220">
        <v>388</v>
      </c>
      <c r="P48" s="220">
        <v>123047</v>
      </c>
      <c r="Q48" s="220">
        <v>1457</v>
      </c>
      <c r="AD48"/>
      <c r="AE48"/>
    </row>
    <row r="49" spans="2:31" ht="13.5" customHeight="1" x14ac:dyDescent="0.3">
      <c r="B49" s="110">
        <v>2010</v>
      </c>
      <c r="C49" s="209">
        <f t="shared" si="1"/>
        <v>26.619980150565226</v>
      </c>
      <c r="D49" s="210">
        <f t="shared" si="0"/>
        <v>27.352331606217618</v>
      </c>
      <c r="E49" s="211">
        <f t="shared" si="0"/>
        <v>26.576705406357242</v>
      </c>
      <c r="F49" s="212">
        <f t="shared" si="0"/>
        <v>30.068965517241381</v>
      </c>
      <c r="G49" s="37">
        <v>26.619980150565226</v>
      </c>
      <c r="H49" s="10">
        <v>26.579149759558469</v>
      </c>
      <c r="I49" s="11">
        <v>30.068965517241381</v>
      </c>
      <c r="J49" s="80">
        <v>3299094</v>
      </c>
      <c r="K49" s="219">
        <v>10558</v>
      </c>
      <c r="L49" s="219">
        <v>3244936</v>
      </c>
      <c r="M49" s="219">
        <v>43600</v>
      </c>
      <c r="N49" s="80">
        <v>123933</v>
      </c>
      <c r="O49" s="219">
        <v>386</v>
      </c>
      <c r="P49" s="219">
        <v>122097</v>
      </c>
      <c r="Q49" s="219">
        <v>1450</v>
      </c>
      <c r="AD49"/>
      <c r="AE49"/>
    </row>
    <row r="50" spans="2:31" ht="13.5" customHeight="1" x14ac:dyDescent="0.3">
      <c r="B50" s="108">
        <v>2011</v>
      </c>
      <c r="C50" s="200">
        <f t="shared" si="1"/>
        <v>25.495067797437859</v>
      </c>
      <c r="D50" s="204">
        <f t="shared" si="0"/>
        <v>26.780361757105943</v>
      </c>
      <c r="E50" s="202">
        <f t="shared" si="0"/>
        <v>25.441989589358009</v>
      </c>
      <c r="F50" s="203">
        <f t="shared" si="0"/>
        <v>29.585231193926845</v>
      </c>
      <c r="G50" s="35">
        <v>25.495067797437859</v>
      </c>
      <c r="H50" s="6">
        <v>25.446255466697416</v>
      </c>
      <c r="I50" s="7">
        <v>29.585231193926845</v>
      </c>
      <c r="J50" s="83">
        <v>3132477</v>
      </c>
      <c r="K50" s="216">
        <v>10364</v>
      </c>
      <c r="L50" s="216">
        <v>3079244</v>
      </c>
      <c r="M50" s="216">
        <v>42869</v>
      </c>
      <c r="N50" s="83">
        <v>122866</v>
      </c>
      <c r="O50" s="216">
        <v>387</v>
      </c>
      <c r="P50" s="216">
        <v>121030</v>
      </c>
      <c r="Q50" s="216">
        <v>1449</v>
      </c>
      <c r="AD50"/>
      <c r="AE50"/>
    </row>
    <row r="51" spans="2:31" ht="13.5" customHeight="1" x14ac:dyDescent="0.3">
      <c r="B51" s="108">
        <v>2012</v>
      </c>
      <c r="C51" s="200">
        <f t="shared" si="1"/>
        <v>24.317670705889135</v>
      </c>
      <c r="D51" s="204">
        <f t="shared" si="0"/>
        <v>26.010335917312663</v>
      </c>
      <c r="E51" s="202">
        <f t="shared" si="0"/>
        <v>24.253623491431583</v>
      </c>
      <c r="F51" s="203">
        <f t="shared" si="0"/>
        <v>29.184155663655318</v>
      </c>
      <c r="G51" s="35">
        <v>24.3</v>
      </c>
      <c r="H51" s="6">
        <v>24.3</v>
      </c>
      <c r="I51" s="7">
        <v>29.2</v>
      </c>
      <c r="J51" s="81">
        <v>2951995</v>
      </c>
      <c r="K51" s="217">
        <v>10066</v>
      </c>
      <c r="L51" s="217">
        <v>2899933</v>
      </c>
      <c r="M51" s="217">
        <v>41996</v>
      </c>
      <c r="N51" s="81">
        <v>121393</v>
      </c>
      <c r="O51" s="217">
        <v>387</v>
      </c>
      <c r="P51" s="217">
        <v>119567</v>
      </c>
      <c r="Q51" s="217">
        <v>1439</v>
      </c>
      <c r="AD51"/>
      <c r="AE51"/>
    </row>
    <row r="52" spans="2:31" ht="13.5" customHeight="1" x14ac:dyDescent="0.3">
      <c r="B52" s="108">
        <v>2013</v>
      </c>
      <c r="C52" s="200">
        <f t="shared" si="1"/>
        <v>23.220124107559887</v>
      </c>
      <c r="D52" s="204">
        <f t="shared" si="0"/>
        <v>25.31782945736434</v>
      </c>
      <c r="E52" s="202">
        <f t="shared" si="0"/>
        <v>23.147363696414356</v>
      </c>
      <c r="F52" s="203">
        <f t="shared" si="0"/>
        <v>28.672039243167486</v>
      </c>
      <c r="G52" s="35">
        <v>23.2</v>
      </c>
      <c r="H52" s="6">
        <v>23.2</v>
      </c>
      <c r="I52" s="7">
        <v>28.7</v>
      </c>
      <c r="J52" s="116">
        <v>2784000</v>
      </c>
      <c r="K52" s="221">
        <v>9798</v>
      </c>
      <c r="L52" s="221">
        <v>2733287</v>
      </c>
      <c r="M52" s="221">
        <v>40915</v>
      </c>
      <c r="N52" s="116">
        <v>119896</v>
      </c>
      <c r="O52" s="221">
        <v>387</v>
      </c>
      <c r="P52" s="221">
        <v>118082</v>
      </c>
      <c r="Q52" s="221">
        <v>1427</v>
      </c>
      <c r="AD52"/>
      <c r="AE52"/>
    </row>
    <row r="53" spans="2:31" ht="13.5" customHeight="1" x14ac:dyDescent="0.3">
      <c r="B53" s="108">
        <v>2014</v>
      </c>
      <c r="C53" s="200">
        <f t="shared" si="1"/>
        <v>22.757677615226783</v>
      </c>
      <c r="D53" s="204">
        <f t="shared" si="0"/>
        <v>24.818652849740932</v>
      </c>
      <c r="E53" s="202">
        <f t="shared" si="0"/>
        <v>22.684755178429281</v>
      </c>
      <c r="F53" s="203">
        <f t="shared" si="0"/>
        <v>28.253867791842474</v>
      </c>
      <c r="G53" s="35">
        <v>22.8</v>
      </c>
      <c r="H53" s="6">
        <v>22.7</v>
      </c>
      <c r="I53" s="7">
        <v>28.3</v>
      </c>
      <c r="J53" s="116">
        <v>2728509</v>
      </c>
      <c r="K53" s="221">
        <v>9580</v>
      </c>
      <c r="L53" s="221">
        <v>2678752</v>
      </c>
      <c r="M53" s="221">
        <v>40177</v>
      </c>
      <c r="N53" s="116">
        <v>119894</v>
      </c>
      <c r="O53" s="221">
        <v>386</v>
      </c>
      <c r="P53" s="221">
        <v>118086</v>
      </c>
      <c r="Q53" s="221">
        <v>1422</v>
      </c>
      <c r="AD53"/>
      <c r="AE53"/>
    </row>
    <row r="54" spans="2:31" ht="13.5" customHeight="1" x14ac:dyDescent="0.3">
      <c r="B54" s="108">
        <v>2015</v>
      </c>
      <c r="C54" s="200">
        <f t="shared" si="1"/>
        <v>22.609879813098125</v>
      </c>
      <c r="D54" s="204">
        <f t="shared" si="0"/>
        <v>24.152454780361758</v>
      </c>
      <c r="E54" s="202">
        <f t="shared" si="0"/>
        <v>22.540201408676978</v>
      </c>
      <c r="F54" s="203">
        <f t="shared" si="0"/>
        <v>28.034776437189496</v>
      </c>
      <c r="G54" s="35">
        <v>22.6</v>
      </c>
      <c r="H54" s="6">
        <v>22.5</v>
      </c>
      <c r="I54" s="7">
        <v>28</v>
      </c>
      <c r="J54" s="116">
        <v>2714610</v>
      </c>
      <c r="K54" s="221">
        <v>9347</v>
      </c>
      <c r="L54" s="221">
        <v>2665762</v>
      </c>
      <c r="M54" s="221">
        <v>39501</v>
      </c>
      <c r="N54" s="116">
        <v>120063</v>
      </c>
      <c r="O54" s="221">
        <v>387</v>
      </c>
      <c r="P54" s="221">
        <v>118267</v>
      </c>
      <c r="Q54" s="221">
        <v>1409</v>
      </c>
      <c r="AD54"/>
      <c r="AE54"/>
    </row>
    <row r="55" spans="2:31" ht="13.5" customHeight="1" x14ac:dyDescent="0.3">
      <c r="B55" s="108">
        <v>2016</v>
      </c>
      <c r="C55" s="200">
        <f t="shared" si="1"/>
        <v>22.358093469514081</v>
      </c>
      <c r="D55" s="204">
        <f t="shared" si="0"/>
        <v>23.695090439276484</v>
      </c>
      <c r="E55" s="202">
        <f t="shared" si="0"/>
        <v>22.289475472210899</v>
      </c>
      <c r="F55" s="203">
        <f t="shared" si="0"/>
        <v>27.698446327683616</v>
      </c>
      <c r="G55" s="35">
        <v>22.4</v>
      </c>
      <c r="H55" s="6">
        <v>22.3</v>
      </c>
      <c r="I55" s="7">
        <v>27.7</v>
      </c>
      <c r="J55" s="116">
        <v>2672843</v>
      </c>
      <c r="K55" s="221">
        <v>9170</v>
      </c>
      <c r="L55" s="221">
        <v>2624452</v>
      </c>
      <c r="M55" s="221">
        <v>39221</v>
      </c>
      <c r="N55" s="116">
        <v>119547</v>
      </c>
      <c r="O55" s="221">
        <v>387</v>
      </c>
      <c r="P55" s="221">
        <v>117744</v>
      </c>
      <c r="Q55" s="221">
        <v>1416</v>
      </c>
      <c r="AD55"/>
      <c r="AE55"/>
    </row>
    <row r="56" spans="2:31" ht="13.5" customHeight="1" x14ac:dyDescent="0.3">
      <c r="B56" s="108">
        <v>2017</v>
      </c>
      <c r="C56" s="200">
        <f t="shared" si="1"/>
        <v>22.257032758505893</v>
      </c>
      <c r="D56" s="204">
        <f t="shared" si="0"/>
        <v>23.319480519480521</v>
      </c>
      <c r="E56" s="202">
        <f t="shared" si="0"/>
        <v>22.191096202916675</v>
      </c>
      <c r="F56" s="203">
        <f t="shared" si="0"/>
        <v>27.490445859872612</v>
      </c>
      <c r="G56" s="35">
        <v>22.3</v>
      </c>
      <c r="H56" s="6">
        <v>22.2</v>
      </c>
      <c r="I56" s="7">
        <v>27.5</v>
      </c>
      <c r="J56" s="116">
        <v>2674227</v>
      </c>
      <c r="K56" s="221">
        <v>8978</v>
      </c>
      <c r="L56" s="221">
        <v>2626405</v>
      </c>
      <c r="M56" s="221">
        <v>38844</v>
      </c>
      <c r="N56" s="116">
        <v>120152</v>
      </c>
      <c r="O56" s="221">
        <v>385</v>
      </c>
      <c r="P56" s="221">
        <v>118354</v>
      </c>
      <c r="Q56" s="221">
        <v>1413</v>
      </c>
      <c r="AD56"/>
      <c r="AE56"/>
    </row>
    <row r="57" spans="2:31" ht="13.5" customHeight="1" x14ac:dyDescent="0.3">
      <c r="B57" s="12">
        <v>2018</v>
      </c>
      <c r="C57" s="200">
        <f t="shared" si="1"/>
        <v>22.25767128010639</v>
      </c>
      <c r="D57" s="204">
        <f t="shared" si="0"/>
        <v>22.899224806201552</v>
      </c>
      <c r="E57" s="202">
        <f t="shared" si="0"/>
        <v>22.197800549862535</v>
      </c>
      <c r="F57" s="203">
        <f t="shared" si="0"/>
        <v>27.20985010706638</v>
      </c>
      <c r="G57" s="35">
        <v>22.3</v>
      </c>
      <c r="H57" s="6">
        <v>22.2</v>
      </c>
      <c r="I57" s="7">
        <v>27.2</v>
      </c>
      <c r="J57" s="116">
        <v>2711385</v>
      </c>
      <c r="K57" s="221">
        <v>8862</v>
      </c>
      <c r="L57" s="221">
        <v>2664402</v>
      </c>
      <c r="M57" s="221">
        <v>38121</v>
      </c>
      <c r="N57" s="116">
        <v>121818</v>
      </c>
      <c r="O57" s="221">
        <v>387</v>
      </c>
      <c r="P57" s="221">
        <v>120030</v>
      </c>
      <c r="Q57" s="221">
        <v>1401</v>
      </c>
      <c r="AD57"/>
      <c r="AE57"/>
    </row>
    <row r="58" spans="2:31" ht="13.5" customHeight="1" thickBot="1" x14ac:dyDescent="0.35">
      <c r="B58" s="13">
        <v>2019</v>
      </c>
      <c r="C58" s="205">
        <f t="shared" si="1"/>
        <v>22.197776359273114</v>
      </c>
      <c r="D58" s="206">
        <f t="shared" si="0"/>
        <v>22.695090439276484</v>
      </c>
      <c r="E58" s="207">
        <f t="shared" si="0"/>
        <v>22.13896768269688</v>
      </c>
      <c r="F58" s="208">
        <f t="shared" si="0"/>
        <v>27.19842406876791</v>
      </c>
      <c r="G58" s="36">
        <f t="shared" ref="G58:G63" si="2">C58</f>
        <v>22.197776359273114</v>
      </c>
      <c r="H58" s="14">
        <v>22.1</v>
      </c>
      <c r="I58" s="15">
        <v>27.2</v>
      </c>
      <c r="J58" s="120">
        <v>2747219</v>
      </c>
      <c r="K58" s="222">
        <v>8783</v>
      </c>
      <c r="L58" s="222">
        <v>2700467</v>
      </c>
      <c r="M58" s="222">
        <v>37969</v>
      </c>
      <c r="N58" s="120">
        <v>123761</v>
      </c>
      <c r="O58" s="222">
        <v>387</v>
      </c>
      <c r="P58" s="222">
        <v>121978</v>
      </c>
      <c r="Q58" s="222">
        <v>1396</v>
      </c>
      <c r="AD58"/>
      <c r="AE58"/>
    </row>
    <row r="59" spans="2:31" ht="13.5" customHeight="1" x14ac:dyDescent="0.3">
      <c r="B59" s="9">
        <v>2020</v>
      </c>
      <c r="C59" s="209">
        <f t="shared" si="1"/>
        <v>21.808463612296283</v>
      </c>
      <c r="D59" s="261">
        <f t="shared" si="0"/>
        <v>22.472868217054263</v>
      </c>
      <c r="E59" s="211">
        <f t="shared" si="0"/>
        <v>21.745344625064686</v>
      </c>
      <c r="F59" s="262">
        <f t="shared" si="0"/>
        <v>27.155507559395247</v>
      </c>
      <c r="G59" s="37">
        <f t="shared" si="2"/>
        <v>21.808463612296283</v>
      </c>
      <c r="H59" s="269">
        <v>21.7</v>
      </c>
      <c r="I59" s="270">
        <v>27.2</v>
      </c>
      <c r="J59" s="124">
        <v>2693716</v>
      </c>
      <c r="K59" s="223">
        <v>8697</v>
      </c>
      <c r="L59" s="223">
        <v>2647300</v>
      </c>
      <c r="M59" s="223">
        <v>37719</v>
      </c>
      <c r="N59" s="124">
        <v>123517</v>
      </c>
      <c r="O59" s="223">
        <v>387</v>
      </c>
      <c r="P59" s="223">
        <v>121741</v>
      </c>
      <c r="Q59" s="223">
        <v>1389</v>
      </c>
      <c r="AD59"/>
      <c r="AE59"/>
    </row>
    <row r="60" spans="2:31" ht="13.5" customHeight="1" x14ac:dyDescent="0.3">
      <c r="B60" s="12">
        <v>2021</v>
      </c>
      <c r="C60" s="200">
        <f t="shared" si="1"/>
        <v>21.542963554136737</v>
      </c>
      <c r="D60" s="263">
        <f t="shared" si="0"/>
        <v>22.168393782383419</v>
      </c>
      <c r="E60" s="202">
        <f t="shared" si="0"/>
        <v>21.472809951827529</v>
      </c>
      <c r="F60" s="264">
        <f t="shared" si="0"/>
        <v>27.5316091954023</v>
      </c>
      <c r="G60" s="214">
        <f t="shared" si="2"/>
        <v>21.542963554136737</v>
      </c>
      <c r="H60" s="271">
        <v>21.5</v>
      </c>
      <c r="I60" s="215">
        <v>27.5</v>
      </c>
      <c r="J60" s="116">
        <v>2672340</v>
      </c>
      <c r="K60" s="221">
        <v>8557</v>
      </c>
      <c r="L60" s="221">
        <v>2625459</v>
      </c>
      <c r="M60" s="221">
        <v>38324</v>
      </c>
      <c r="N60" s="116">
        <v>124047</v>
      </c>
      <c r="O60" s="221">
        <v>386</v>
      </c>
      <c r="P60" s="221">
        <v>122269</v>
      </c>
      <c r="Q60" s="221">
        <v>1392</v>
      </c>
      <c r="AD60"/>
      <c r="AE60"/>
    </row>
    <row r="61" spans="2:31" x14ac:dyDescent="0.3">
      <c r="B61" s="12">
        <v>2022</v>
      </c>
      <c r="C61" s="200">
        <f t="shared" si="1"/>
        <v>21.061153183348878</v>
      </c>
      <c r="D61" s="263">
        <f t="shared" si="0"/>
        <v>21.681347150259068</v>
      </c>
      <c r="E61" s="202">
        <f t="shared" si="0"/>
        <v>20.982382846329024</v>
      </c>
      <c r="F61" s="264">
        <f t="shared" si="0"/>
        <v>27.867897727272727</v>
      </c>
      <c r="G61" s="214">
        <f t="shared" si="2"/>
        <v>21.061153183348878</v>
      </c>
      <c r="H61" s="271">
        <v>21</v>
      </c>
      <c r="I61" s="215">
        <v>27.9</v>
      </c>
      <c r="J61" s="213">
        <v>2664278</v>
      </c>
      <c r="K61" s="224">
        <v>8369</v>
      </c>
      <c r="L61" s="224">
        <v>2616671</v>
      </c>
      <c r="M61" s="224">
        <v>39238</v>
      </c>
      <c r="N61" s="213">
        <v>126502</v>
      </c>
      <c r="O61" s="224">
        <v>386</v>
      </c>
      <c r="P61" s="224">
        <v>124708</v>
      </c>
      <c r="Q61" s="224">
        <v>1408</v>
      </c>
    </row>
    <row r="62" spans="2:31" x14ac:dyDescent="0.3">
      <c r="B62" s="12">
        <v>2023</v>
      </c>
      <c r="C62" s="200">
        <f t="shared" si="1"/>
        <v>20.69846506045166</v>
      </c>
      <c r="D62" s="263">
        <f t="shared" ref="D62" si="3">K62/O62</f>
        <v>21.119480519480518</v>
      </c>
      <c r="E62" s="202">
        <f t="shared" ref="E62" si="4">L62/P62</f>
        <v>20.616597985532607</v>
      </c>
      <c r="F62" s="264">
        <f t="shared" ref="F62" si="5">M62/Q62</f>
        <v>27.758303886925795</v>
      </c>
      <c r="G62" s="214">
        <f t="shared" si="2"/>
        <v>20.69846506045166</v>
      </c>
      <c r="H62" s="271">
        <v>21</v>
      </c>
      <c r="I62" s="215">
        <v>27.9</v>
      </c>
      <c r="J62" s="213">
        <v>2603929</v>
      </c>
      <c r="K62" s="224">
        <v>8131</v>
      </c>
      <c r="L62" s="224">
        <v>2556520</v>
      </c>
      <c r="M62" s="224">
        <v>39278</v>
      </c>
      <c r="N62" s="213">
        <v>125803</v>
      </c>
      <c r="O62" s="224">
        <v>385</v>
      </c>
      <c r="P62" s="224">
        <v>124003</v>
      </c>
      <c r="Q62" s="224">
        <v>1415</v>
      </c>
    </row>
    <row r="63" spans="2:31" x14ac:dyDescent="0.3">
      <c r="B63" s="254">
        <v>2024</v>
      </c>
      <c r="C63" s="255">
        <f t="shared" ref="C63" si="6">J63/N63</f>
        <v>19.992668034231865</v>
      </c>
      <c r="D63" s="265">
        <f t="shared" ref="D63" si="7">K63/O63</f>
        <v>20.522077922077923</v>
      </c>
      <c r="E63" s="256">
        <f t="shared" ref="E63" si="8">L63/P63</f>
        <v>19.902844969875353</v>
      </c>
      <c r="F63" s="266">
        <f t="shared" ref="F63" si="9">M63/Q63</f>
        <v>27.618143459915611</v>
      </c>
      <c r="G63" s="257">
        <f t="shared" si="2"/>
        <v>19.992668034231865</v>
      </c>
      <c r="H63" s="272">
        <v>21</v>
      </c>
      <c r="I63" s="258">
        <v>27.9</v>
      </c>
      <c r="J63" s="120">
        <v>2495005</v>
      </c>
      <c r="K63" s="222">
        <v>7901</v>
      </c>
      <c r="L63" s="222">
        <v>2447831</v>
      </c>
      <c r="M63" s="222">
        <v>39273</v>
      </c>
      <c r="N63" s="120">
        <v>124796</v>
      </c>
      <c r="O63" s="222">
        <v>385</v>
      </c>
      <c r="P63" s="222">
        <v>122989</v>
      </c>
      <c r="Q63" s="222">
        <v>1422</v>
      </c>
    </row>
    <row r="64" spans="2:31" ht="12.75" thickBot="1" x14ac:dyDescent="0.35">
      <c r="B64" s="259">
        <v>2025</v>
      </c>
      <c r="C64" s="260">
        <f t="shared" ref="C64" si="10">J64/N64</f>
        <v>19.307924068555621</v>
      </c>
      <c r="D64" s="267">
        <f t="shared" ref="D64" si="11">K64/O64</f>
        <v>20.216710182767624</v>
      </c>
      <c r="E64" s="207">
        <f t="shared" ref="E64" si="12">L64/P64</f>
        <v>19.208957967744631</v>
      </c>
      <c r="F64" s="268">
        <f t="shared" ref="F64" si="13">M64/Q64</f>
        <v>27.374736842105264</v>
      </c>
      <c r="G64" s="230">
        <f t="shared" ref="G64" si="14">C64</f>
        <v>19.307924068555621</v>
      </c>
      <c r="H64" s="273">
        <v>21</v>
      </c>
      <c r="I64" s="231">
        <v>27.9</v>
      </c>
      <c r="J64" s="232">
        <v>2345488</v>
      </c>
      <c r="K64" s="274">
        <v>7743</v>
      </c>
      <c r="L64" s="275">
        <v>2298736</v>
      </c>
      <c r="M64" s="276">
        <v>39009</v>
      </c>
      <c r="N64" s="232">
        <v>121478</v>
      </c>
      <c r="O64" s="274">
        <v>383</v>
      </c>
      <c r="P64" s="275">
        <v>119670</v>
      </c>
      <c r="Q64" s="276">
        <v>1425</v>
      </c>
    </row>
    <row r="65" spans="2:21" ht="13.5" x14ac:dyDescent="0.3">
      <c r="B65" s="106" t="s">
        <v>34</v>
      </c>
      <c r="C65" s="105"/>
      <c r="D65" s="105"/>
      <c r="E65" s="105"/>
      <c r="F65" s="105"/>
      <c r="G65" s="105"/>
      <c r="H65" s="105"/>
      <c r="I65" s="104"/>
    </row>
    <row r="66" spans="2:21" ht="13.5" x14ac:dyDescent="0.3">
      <c r="B66" s="111" t="s">
        <v>33</v>
      </c>
      <c r="C66" s="105"/>
      <c r="D66" s="105"/>
      <c r="E66" s="105"/>
      <c r="F66" s="105"/>
      <c r="G66" s="105"/>
      <c r="H66" s="105"/>
      <c r="I66" s="104"/>
      <c r="J66" s="112"/>
      <c r="K66" s="112"/>
      <c r="L66" s="112"/>
      <c r="M66" s="112"/>
      <c r="N66" s="42"/>
      <c r="O66" s="42"/>
      <c r="P66" s="42"/>
      <c r="Q66" s="42"/>
    </row>
    <row r="67" spans="2:21" ht="13.5" x14ac:dyDescent="0.3">
      <c r="B67" s="106" t="s">
        <v>28</v>
      </c>
      <c r="J67" s="107"/>
      <c r="K67" s="107"/>
      <c r="L67" s="107"/>
      <c r="M67" s="107"/>
      <c r="N67" s="42"/>
      <c r="O67" s="42"/>
      <c r="P67" s="42"/>
      <c r="Q67" s="42"/>
    </row>
    <row r="68" spans="2:21" ht="13.5" x14ac:dyDescent="0.3">
      <c r="B68" s="106" t="s">
        <v>32</v>
      </c>
      <c r="C68" s="105"/>
      <c r="D68" s="105"/>
      <c r="E68" s="105"/>
      <c r="F68" s="105"/>
      <c r="G68" s="105"/>
      <c r="H68" s="105"/>
      <c r="I68" s="104"/>
      <c r="N68" s="43"/>
      <c r="O68" s="43"/>
      <c r="P68" s="43"/>
      <c r="Q68" s="43"/>
    </row>
    <row r="69" spans="2:21" ht="13.5" x14ac:dyDescent="0.3">
      <c r="B69" s="225" t="s">
        <v>40</v>
      </c>
      <c r="N69" s="43"/>
      <c r="O69" s="43"/>
      <c r="P69" s="43"/>
      <c r="Q69" s="43"/>
    </row>
    <row r="70" spans="2:21" ht="13.5" x14ac:dyDescent="0.3">
      <c r="B70" s="86"/>
    </row>
    <row r="71" spans="2:21" ht="13.5" x14ac:dyDescent="0.3">
      <c r="B71" s="85"/>
    </row>
    <row r="74" spans="2:21" x14ac:dyDescent="0.3">
      <c r="R74" s="233"/>
      <c r="U74" s="233"/>
    </row>
  </sheetData>
  <mergeCells count="5">
    <mergeCell ref="C2:F2"/>
    <mergeCell ref="G2:I2"/>
    <mergeCell ref="J1:Q1"/>
    <mergeCell ref="J2:M2"/>
    <mergeCell ref="N2:Q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0"/>
  <sheetViews>
    <sheetView tabSelected="1" zoomScale="80" zoomScaleNormal="80" workbookViewId="0">
      <pane xSplit="1" ySplit="3" topLeftCell="B40" activePane="bottomRight" state="frozen"/>
      <selection pane="topRight" activeCell="B1" sqref="B1"/>
      <selection pane="bottomLeft" activeCell="A4" sqref="A4"/>
      <selection pane="bottomRight" activeCell="Q70" sqref="Q70"/>
    </sheetView>
  </sheetViews>
  <sheetFormatPr defaultRowHeight="16.5" x14ac:dyDescent="0.3"/>
  <cols>
    <col min="1" max="1" width="6.5" customWidth="1"/>
    <col min="2" max="2" width="10.625" bestFit="1" customWidth="1"/>
    <col min="4" max="4" width="10.625" bestFit="1" customWidth="1"/>
    <col min="6" max="9" width="5" customWidth="1"/>
    <col min="10" max="10" width="10.625" bestFit="1" customWidth="1"/>
    <col min="12" max="12" width="10.625" bestFit="1" customWidth="1"/>
    <col min="14" max="17" width="7.125" customWidth="1"/>
    <col min="18" max="18" width="10.625" bestFit="1" customWidth="1"/>
    <col min="20" max="20" width="10.625" bestFit="1" customWidth="1"/>
    <col min="22" max="25" width="6.5" customWidth="1"/>
    <col min="26" max="26" width="10.25" bestFit="1" customWidth="1"/>
    <col min="28" max="28" width="10.25" bestFit="1" customWidth="1"/>
  </cols>
  <sheetData>
    <row r="1" spans="1:29" ht="17.25" thickBot="1" x14ac:dyDescent="0.35"/>
    <row r="2" spans="1:29" ht="17.25" thickBot="1" x14ac:dyDescent="0.35">
      <c r="A2" s="44"/>
      <c r="B2" s="251" t="s">
        <v>12</v>
      </c>
      <c r="C2" s="252"/>
      <c r="D2" s="252"/>
      <c r="E2" s="253"/>
      <c r="F2" s="251" t="s">
        <v>13</v>
      </c>
      <c r="G2" s="252"/>
      <c r="H2" s="252"/>
      <c r="I2" s="253"/>
      <c r="J2" s="251" t="s">
        <v>14</v>
      </c>
      <c r="K2" s="252"/>
      <c r="L2" s="252"/>
      <c r="M2" s="253"/>
      <c r="N2" s="251" t="s">
        <v>15</v>
      </c>
      <c r="O2" s="252"/>
      <c r="P2" s="252"/>
      <c r="Q2" s="253"/>
      <c r="R2" s="251" t="s">
        <v>21</v>
      </c>
      <c r="S2" s="252"/>
      <c r="T2" s="252"/>
      <c r="U2" s="253"/>
      <c r="V2" s="251" t="s">
        <v>22</v>
      </c>
      <c r="W2" s="252"/>
      <c r="X2" s="252"/>
      <c r="Y2" s="253"/>
      <c r="Z2" s="248" t="s">
        <v>35</v>
      </c>
      <c r="AA2" s="249"/>
      <c r="AB2" s="249"/>
      <c r="AC2" s="250"/>
    </row>
    <row r="3" spans="1:29" ht="17.25" thickBot="1" x14ac:dyDescent="0.35">
      <c r="A3" s="87" t="s">
        <v>16</v>
      </c>
      <c r="B3" s="79" t="s">
        <v>11</v>
      </c>
      <c r="C3" s="46" t="s">
        <v>17</v>
      </c>
      <c r="D3" s="47" t="s">
        <v>3</v>
      </c>
      <c r="E3" s="48" t="s">
        <v>18</v>
      </c>
      <c r="F3" s="45" t="s">
        <v>19</v>
      </c>
      <c r="G3" s="46" t="s">
        <v>2</v>
      </c>
      <c r="H3" s="47" t="s">
        <v>3</v>
      </c>
      <c r="I3" s="49" t="s">
        <v>18</v>
      </c>
      <c r="J3" s="45" t="s">
        <v>11</v>
      </c>
      <c r="K3" s="46" t="s">
        <v>17</v>
      </c>
      <c r="L3" s="47" t="s">
        <v>20</v>
      </c>
      <c r="M3" s="48" t="s">
        <v>18</v>
      </c>
      <c r="N3" s="45" t="s">
        <v>11</v>
      </c>
      <c r="O3" s="46" t="s">
        <v>17</v>
      </c>
      <c r="P3" s="47" t="s">
        <v>3</v>
      </c>
      <c r="Q3" s="49" t="s">
        <v>18</v>
      </c>
      <c r="R3" s="45" t="s">
        <v>11</v>
      </c>
      <c r="S3" s="46" t="s">
        <v>17</v>
      </c>
      <c r="T3" s="47" t="s">
        <v>20</v>
      </c>
      <c r="U3" s="48" t="s">
        <v>18</v>
      </c>
      <c r="V3" s="45" t="s">
        <v>11</v>
      </c>
      <c r="W3" s="46" t="s">
        <v>17</v>
      </c>
      <c r="X3" s="47" t="s">
        <v>3</v>
      </c>
      <c r="Y3" s="49" t="s">
        <v>18</v>
      </c>
      <c r="Z3" s="132" t="s">
        <v>35</v>
      </c>
      <c r="AA3" s="133" t="s">
        <v>36</v>
      </c>
      <c r="AB3" s="134" t="s">
        <v>37</v>
      </c>
      <c r="AC3" s="150" t="s">
        <v>38</v>
      </c>
    </row>
    <row r="4" spans="1:29" x14ac:dyDescent="0.3">
      <c r="A4" s="91">
        <v>1965</v>
      </c>
      <c r="B4" s="159">
        <f t="shared" ref="B4" si="0">SUM(C4:E4)</f>
        <v>6409853</v>
      </c>
      <c r="C4" s="59">
        <v>36575</v>
      </c>
      <c r="D4" s="60">
        <v>6307365</v>
      </c>
      <c r="E4" s="61">
        <v>65913</v>
      </c>
      <c r="F4" s="146">
        <f>B4/Z4</f>
        <v>1.2971879113884985</v>
      </c>
      <c r="G4" s="147">
        <f t="shared" ref="G4:G37" si="1">C4/AA4</f>
        <v>1.7797187484793928</v>
      </c>
      <c r="H4" s="148">
        <f t="shared" ref="H4:H37" si="2">D4/AB4</f>
        <v>1.288275310173089</v>
      </c>
      <c r="I4" s="149">
        <f t="shared" ref="I4:I37" si="3">E4/AC4</f>
        <v>2.6558546216455796</v>
      </c>
      <c r="J4" s="161">
        <f t="shared" ref="J4" si="4">SUM(K4:M4)</f>
        <v>33435146</v>
      </c>
      <c r="K4" s="59">
        <v>187843</v>
      </c>
      <c r="L4" s="60">
        <v>33080127</v>
      </c>
      <c r="M4" s="61">
        <v>167176</v>
      </c>
      <c r="N4" s="146">
        <f>J4/Z4</f>
        <v>6.766405907703267</v>
      </c>
      <c r="O4" s="147">
        <f t="shared" ref="O4:O37" si="5">K4/AA4</f>
        <v>9.1403338037078488</v>
      </c>
      <c r="P4" s="148">
        <f t="shared" ref="P4:P37" si="6">L4/AB4</f>
        <v>6.7565950078186656</v>
      </c>
      <c r="Q4" s="149">
        <f t="shared" ref="Q4:Q37" si="7">M4/AC4</f>
        <v>6.7360786525908614</v>
      </c>
      <c r="R4" s="161">
        <f t="shared" ref="R4" si="8">SUM(S4:U4)</f>
        <v>77490195</v>
      </c>
      <c r="S4" s="59">
        <v>297796</v>
      </c>
      <c r="T4" s="60">
        <v>76735365</v>
      </c>
      <c r="U4" s="61">
        <v>457034</v>
      </c>
      <c r="V4" s="146">
        <f>R4/Z4</f>
        <v>15.682004595914675</v>
      </c>
      <c r="W4" s="147">
        <f>S4/AA4</f>
        <v>14.490584399785899</v>
      </c>
      <c r="X4" s="148">
        <f t="shared" ref="X4:Y19" si="9">T4/AB4</f>
        <v>15.673149745832088</v>
      </c>
      <c r="Y4" s="149">
        <f t="shared" si="9"/>
        <v>18.415424288822628</v>
      </c>
      <c r="Z4" s="80">
        <v>4941345</v>
      </c>
      <c r="AA4" s="135">
        <v>20551</v>
      </c>
      <c r="AB4" s="136">
        <v>4895976</v>
      </c>
      <c r="AC4" s="151">
        <v>24818</v>
      </c>
    </row>
    <row r="5" spans="1:29" x14ac:dyDescent="0.3">
      <c r="A5" s="89">
        <v>1966</v>
      </c>
      <c r="B5" s="159">
        <f t="shared" ref="B5:B13" si="10">SUM(C5:E5)</f>
        <v>6219648</v>
      </c>
      <c r="C5" s="59">
        <v>30316</v>
      </c>
      <c r="D5" s="60">
        <v>6073169</v>
      </c>
      <c r="E5" s="61">
        <v>116163</v>
      </c>
      <c r="F5" s="146">
        <f t="shared" ref="F5:F37" si="11">B5/Z5</f>
        <v>1.2040770575492354</v>
      </c>
      <c r="G5" s="147">
        <f t="shared" si="1"/>
        <v>2.4485905823439142</v>
      </c>
      <c r="H5" s="148">
        <f t="shared" si="2"/>
        <v>1.1872939814882697</v>
      </c>
      <c r="I5" s="149">
        <f t="shared" si="3"/>
        <v>3.0590140622531203</v>
      </c>
      <c r="J5" s="161">
        <f t="shared" ref="J5:J13" si="12">SUM(K5:M5)</f>
        <v>26441231</v>
      </c>
      <c r="K5" s="59">
        <v>75061</v>
      </c>
      <c r="L5" s="60">
        <v>26066827</v>
      </c>
      <c r="M5" s="61">
        <v>299343</v>
      </c>
      <c r="N5" s="146">
        <f t="shared" ref="N5:N37" si="13">J5/Z5</f>
        <v>5.1188233836480181</v>
      </c>
      <c r="O5" s="147">
        <f t="shared" si="5"/>
        <v>6.0625959130926423</v>
      </c>
      <c r="P5" s="148">
        <f t="shared" si="6"/>
        <v>5.096019362147822</v>
      </c>
      <c r="Q5" s="149">
        <f t="shared" si="7"/>
        <v>7.8828408911360404</v>
      </c>
      <c r="R5" s="161">
        <f t="shared" ref="R5:R13" si="14">SUM(S5:U5)</f>
        <v>68842345</v>
      </c>
      <c r="S5" s="59">
        <v>173588</v>
      </c>
      <c r="T5" s="60">
        <v>67990426</v>
      </c>
      <c r="U5" s="61">
        <v>678331</v>
      </c>
      <c r="V5" s="146">
        <f t="shared" ref="V5:V37" si="15">R5/Z5</f>
        <v>13.327360037479503</v>
      </c>
      <c r="W5" s="147">
        <f t="shared" ref="W5:W37" si="16">S5/AA5</f>
        <v>14.020515305710363</v>
      </c>
      <c r="X5" s="148">
        <f t="shared" si="9"/>
        <v>13.29201008380033</v>
      </c>
      <c r="Y5" s="149">
        <f t="shared" si="9"/>
        <v>17.863037868014956</v>
      </c>
      <c r="Z5" s="81">
        <v>5165490</v>
      </c>
      <c r="AA5" s="137">
        <v>12381</v>
      </c>
      <c r="AB5" s="138">
        <v>5115135</v>
      </c>
      <c r="AC5" s="152">
        <v>37974</v>
      </c>
    </row>
    <row r="6" spans="1:29" x14ac:dyDescent="0.3">
      <c r="A6" s="226">
        <v>1967</v>
      </c>
      <c r="B6" s="160">
        <f t="shared" si="10"/>
        <v>0</v>
      </c>
      <c r="C6" s="156"/>
      <c r="D6" s="157"/>
      <c r="E6" s="158"/>
      <c r="F6" s="146">
        <f t="shared" si="11"/>
        <v>0</v>
      </c>
      <c r="G6" s="147">
        <f t="shared" si="1"/>
        <v>0</v>
      </c>
      <c r="H6" s="148">
        <f t="shared" si="2"/>
        <v>0</v>
      </c>
      <c r="I6" s="149">
        <f t="shared" si="3"/>
        <v>0</v>
      </c>
      <c r="J6" s="161">
        <f t="shared" si="12"/>
        <v>26374803</v>
      </c>
      <c r="K6" s="59">
        <v>99222</v>
      </c>
      <c r="L6" s="60">
        <v>25963889</v>
      </c>
      <c r="M6" s="61">
        <v>311692</v>
      </c>
      <c r="N6" s="146">
        <f t="shared" si="13"/>
        <v>4.9001027403622848</v>
      </c>
      <c r="O6" s="147">
        <f t="shared" si="5"/>
        <v>7.7402293470629537</v>
      </c>
      <c r="P6" s="148">
        <f t="shared" si="6"/>
        <v>4.8800468309068945</v>
      </c>
      <c r="Q6" s="149">
        <f t="shared" si="7"/>
        <v>6.3271014757525936</v>
      </c>
      <c r="R6" s="161">
        <f t="shared" si="14"/>
        <v>67866332</v>
      </c>
      <c r="S6" s="59">
        <v>189609</v>
      </c>
      <c r="T6" s="60">
        <v>66984364</v>
      </c>
      <c r="U6" s="61">
        <v>692359</v>
      </c>
      <c r="V6" s="146">
        <f t="shared" si="15"/>
        <v>12.608700789595913</v>
      </c>
      <c r="W6" s="147">
        <f t="shared" si="16"/>
        <v>14.791247367189328</v>
      </c>
      <c r="X6" s="148">
        <f t="shared" si="9"/>
        <v>12.590056645925189</v>
      </c>
      <c r="Y6" s="149">
        <f t="shared" si="9"/>
        <v>14.054340986135639</v>
      </c>
      <c r="Z6" s="81">
        <v>5382500</v>
      </c>
      <c r="AA6" s="137">
        <v>12819</v>
      </c>
      <c r="AB6" s="138">
        <v>5320418</v>
      </c>
      <c r="AC6" s="152">
        <v>49263</v>
      </c>
    </row>
    <row r="7" spans="1:29" x14ac:dyDescent="0.3">
      <c r="A7" s="226">
        <v>1968</v>
      </c>
      <c r="B7" s="160">
        <f t="shared" ref="B7" si="17">SUM(C7:E7)</f>
        <v>0</v>
      </c>
      <c r="C7" s="156"/>
      <c r="D7" s="157"/>
      <c r="E7" s="158"/>
      <c r="F7" s="146">
        <f t="shared" si="11"/>
        <v>0</v>
      </c>
      <c r="G7" s="147">
        <f t="shared" si="1"/>
        <v>0</v>
      </c>
      <c r="H7" s="148">
        <f t="shared" si="2"/>
        <v>0</v>
      </c>
      <c r="I7" s="149">
        <f t="shared" si="3"/>
        <v>0</v>
      </c>
      <c r="J7" s="161">
        <f t="shared" si="12"/>
        <v>26455392</v>
      </c>
      <c r="K7" s="59">
        <v>96782</v>
      </c>
      <c r="L7" s="60">
        <v>26111411</v>
      </c>
      <c r="M7" s="61">
        <v>247199</v>
      </c>
      <c r="N7" s="146">
        <f t="shared" si="13"/>
        <v>4.7679597850043356</v>
      </c>
      <c r="O7" s="147">
        <f t="shared" si="5"/>
        <v>7.4401906519065193</v>
      </c>
      <c r="P7" s="148">
        <f t="shared" si="6"/>
        <v>4.7664503473515865</v>
      </c>
      <c r="Q7" s="149">
        <f t="shared" si="7"/>
        <v>4.3064527368384375</v>
      </c>
      <c r="R7" s="161">
        <f t="shared" si="14"/>
        <v>75722972</v>
      </c>
      <c r="S7" s="59">
        <v>265639</v>
      </c>
      <c r="T7" s="60">
        <v>74804665</v>
      </c>
      <c r="U7" s="61">
        <v>652668</v>
      </c>
      <c r="V7" s="146">
        <f t="shared" si="15"/>
        <v>13.64727785160051</v>
      </c>
      <c r="W7" s="147">
        <f t="shared" si="16"/>
        <v>20.42120233702337</v>
      </c>
      <c r="X7" s="148">
        <f t="shared" si="9"/>
        <v>13.655053779850086</v>
      </c>
      <c r="Y7" s="149">
        <f t="shared" si="9"/>
        <v>11.370126476429393</v>
      </c>
      <c r="Z7" s="81">
        <v>5548577</v>
      </c>
      <c r="AA7" s="137">
        <v>13008</v>
      </c>
      <c r="AB7" s="138">
        <v>5478167</v>
      </c>
      <c r="AC7" s="152">
        <v>57402</v>
      </c>
    </row>
    <row r="8" spans="1:29" ht="17.25" thickBot="1" x14ac:dyDescent="0.35">
      <c r="A8" s="90">
        <v>1969</v>
      </c>
      <c r="B8" s="172">
        <f t="shared" si="10"/>
        <v>8322709</v>
      </c>
      <c r="C8" s="129">
        <v>38313</v>
      </c>
      <c r="D8" s="66">
        <v>8026279</v>
      </c>
      <c r="E8" s="130">
        <v>258117</v>
      </c>
      <c r="F8" s="173">
        <f t="shared" si="11"/>
        <v>1.4801674107778025</v>
      </c>
      <c r="G8" s="174">
        <f t="shared" si="1"/>
        <v>2.9583043780403058</v>
      </c>
      <c r="H8" s="175">
        <f t="shared" si="2"/>
        <v>1.4464443143703014</v>
      </c>
      <c r="I8" s="176">
        <f t="shared" si="3"/>
        <v>4.2388616097088336</v>
      </c>
      <c r="J8" s="177">
        <f t="shared" si="12"/>
        <v>22374976</v>
      </c>
      <c r="K8" s="129">
        <v>110309</v>
      </c>
      <c r="L8" s="66">
        <v>21985611</v>
      </c>
      <c r="M8" s="130">
        <v>279056</v>
      </c>
      <c r="N8" s="173">
        <f t="shared" si="13"/>
        <v>3.9793185478592932</v>
      </c>
      <c r="O8" s="174">
        <f t="shared" si="5"/>
        <v>8.5174117828739089</v>
      </c>
      <c r="P8" s="175">
        <f t="shared" si="6"/>
        <v>3.9621052331855342</v>
      </c>
      <c r="Q8" s="176">
        <f t="shared" si="7"/>
        <v>4.5827270786461494</v>
      </c>
      <c r="R8" s="177">
        <f t="shared" si="14"/>
        <v>70699587</v>
      </c>
      <c r="S8" s="129">
        <v>184930</v>
      </c>
      <c r="T8" s="66">
        <v>69801221</v>
      </c>
      <c r="U8" s="130">
        <v>713436</v>
      </c>
      <c r="V8" s="173">
        <f t="shared" si="15"/>
        <v>12.573697414249372</v>
      </c>
      <c r="W8" s="174">
        <f t="shared" si="16"/>
        <v>14.279206238900471</v>
      </c>
      <c r="X8" s="175">
        <f t="shared" si="9"/>
        <v>12.57912654812459</v>
      </c>
      <c r="Y8" s="176">
        <f t="shared" si="9"/>
        <v>11.716223539651519</v>
      </c>
      <c r="Z8" s="82">
        <v>5622816</v>
      </c>
      <c r="AA8" s="139">
        <v>12951</v>
      </c>
      <c r="AB8" s="140">
        <v>5548972</v>
      </c>
      <c r="AC8" s="153">
        <v>60893</v>
      </c>
    </row>
    <row r="9" spans="1:29" x14ac:dyDescent="0.3">
      <c r="A9" s="162">
        <v>1970</v>
      </c>
      <c r="B9" s="163">
        <f t="shared" si="10"/>
        <v>8852285</v>
      </c>
      <c r="C9" s="164">
        <v>38641</v>
      </c>
      <c r="D9" s="165">
        <v>8623220</v>
      </c>
      <c r="E9" s="166">
        <v>190424</v>
      </c>
      <c r="F9" s="167">
        <f t="shared" si="11"/>
        <v>1.5397150018758803</v>
      </c>
      <c r="G9" s="168">
        <f t="shared" si="1"/>
        <v>3.0019422001243008</v>
      </c>
      <c r="H9" s="169">
        <f t="shared" si="2"/>
        <v>1.5205280151417662</v>
      </c>
      <c r="I9" s="170">
        <f t="shared" si="3"/>
        <v>2.9193597841417795</v>
      </c>
      <c r="J9" s="171">
        <f t="shared" si="12"/>
        <v>22811964</v>
      </c>
      <c r="K9" s="165">
        <v>124744</v>
      </c>
      <c r="L9" s="165">
        <v>22454280</v>
      </c>
      <c r="M9" s="165">
        <v>232940</v>
      </c>
      <c r="N9" s="167">
        <f t="shared" si="13"/>
        <v>3.9677804310471831</v>
      </c>
      <c r="O9" s="168">
        <f t="shared" si="5"/>
        <v>9.6911124922312002</v>
      </c>
      <c r="P9" s="169">
        <f t="shared" si="6"/>
        <v>3.9593518198349873</v>
      </c>
      <c r="Q9" s="170">
        <f t="shared" si="7"/>
        <v>3.5711657570368551</v>
      </c>
      <c r="R9" s="171">
        <f t="shared" si="14"/>
        <v>73604381</v>
      </c>
      <c r="S9" s="165">
        <v>199247</v>
      </c>
      <c r="T9" s="165">
        <v>72733704</v>
      </c>
      <c r="U9" s="165">
        <v>671430</v>
      </c>
      <c r="V9" s="167">
        <f t="shared" si="15"/>
        <v>12.802318229642177</v>
      </c>
      <c r="W9" s="168">
        <f t="shared" si="16"/>
        <v>15.479101926662523</v>
      </c>
      <c r="X9" s="169">
        <f t="shared" si="9"/>
        <v>12.825097188408593</v>
      </c>
      <c r="Y9" s="170">
        <f t="shared" si="9"/>
        <v>10.293585576746183</v>
      </c>
      <c r="Z9" s="80">
        <v>5749301</v>
      </c>
      <c r="AA9" s="141">
        <v>12872</v>
      </c>
      <c r="AB9" s="136">
        <v>5671201</v>
      </c>
      <c r="AC9" s="151">
        <v>65228</v>
      </c>
    </row>
    <row r="10" spans="1:29" x14ac:dyDescent="0.3">
      <c r="A10" s="89">
        <v>1971</v>
      </c>
      <c r="B10" s="159">
        <f t="shared" si="10"/>
        <v>9672453</v>
      </c>
      <c r="C10" s="59">
        <v>38310</v>
      </c>
      <c r="D10" s="60">
        <v>9443757</v>
      </c>
      <c r="E10" s="61">
        <v>190386</v>
      </c>
      <c r="F10" s="146">
        <f t="shared" si="11"/>
        <v>1.6655255458163378</v>
      </c>
      <c r="G10" s="147">
        <f t="shared" si="1"/>
        <v>2.9548785190898572</v>
      </c>
      <c r="H10" s="148">
        <f t="shared" si="2"/>
        <v>1.6490394412399336</v>
      </c>
      <c r="I10" s="149">
        <f t="shared" si="3"/>
        <v>2.8138634348211649</v>
      </c>
      <c r="J10" s="161">
        <f t="shared" si="12"/>
        <v>26375668</v>
      </c>
      <c r="K10" s="59">
        <v>104230</v>
      </c>
      <c r="L10" s="60">
        <v>25996268</v>
      </c>
      <c r="M10" s="61">
        <v>275170</v>
      </c>
      <c r="N10" s="146">
        <f t="shared" si="13"/>
        <v>4.5416968003846092</v>
      </c>
      <c r="O10" s="147">
        <f t="shared" si="5"/>
        <v>8.0393366756652522</v>
      </c>
      <c r="P10" s="148">
        <f t="shared" si="6"/>
        <v>4.5393873706241665</v>
      </c>
      <c r="Q10" s="149">
        <f t="shared" si="7"/>
        <v>4.0669524091043456</v>
      </c>
      <c r="R10" s="161">
        <f t="shared" si="14"/>
        <v>82707758</v>
      </c>
      <c r="S10" s="59">
        <v>166628</v>
      </c>
      <c r="T10" s="60">
        <v>81831262</v>
      </c>
      <c r="U10" s="61">
        <v>709868</v>
      </c>
      <c r="V10" s="146">
        <f t="shared" si="15"/>
        <v>14.241670007204542</v>
      </c>
      <c r="W10" s="147">
        <f t="shared" si="16"/>
        <v>12.852140377940609</v>
      </c>
      <c r="X10" s="148">
        <f t="shared" si="9"/>
        <v>14.289120163134079</v>
      </c>
      <c r="Y10" s="149">
        <f t="shared" si="9"/>
        <v>10.491693762932309</v>
      </c>
      <c r="Z10" s="83">
        <v>5807448</v>
      </c>
      <c r="AA10" s="142">
        <v>12965</v>
      </c>
      <c r="AB10" s="143">
        <v>5726823</v>
      </c>
      <c r="AC10" s="154">
        <v>67660</v>
      </c>
    </row>
    <row r="11" spans="1:29" x14ac:dyDescent="0.3">
      <c r="A11" s="89">
        <v>1972</v>
      </c>
      <c r="B11" s="159">
        <f t="shared" si="10"/>
        <v>10336730</v>
      </c>
      <c r="C11" s="59">
        <v>42596</v>
      </c>
      <c r="D11" s="60">
        <v>10091030</v>
      </c>
      <c r="E11" s="61">
        <v>203104</v>
      </c>
      <c r="F11" s="146">
        <f t="shared" si="11"/>
        <v>1.7896372500813729</v>
      </c>
      <c r="G11" s="147">
        <f t="shared" si="1"/>
        <v>3.1750149075730469</v>
      </c>
      <c r="H11" s="148">
        <f t="shared" si="2"/>
        <v>1.7719686318058205</v>
      </c>
      <c r="I11" s="149">
        <f t="shared" si="3"/>
        <v>3.0022320438722265</v>
      </c>
      <c r="J11" s="161">
        <f t="shared" si="12"/>
        <v>25323133</v>
      </c>
      <c r="K11" s="59">
        <v>123789</v>
      </c>
      <c r="L11" s="60">
        <v>24960423</v>
      </c>
      <c r="M11" s="61">
        <v>238921</v>
      </c>
      <c r="N11" s="146">
        <f t="shared" si="13"/>
        <v>4.3842900129504079</v>
      </c>
      <c r="O11" s="147">
        <f t="shared" si="5"/>
        <v>9.2269677996422175</v>
      </c>
      <c r="P11" s="148">
        <f t="shared" si="6"/>
        <v>4.3830101181548891</v>
      </c>
      <c r="Q11" s="149">
        <f t="shared" si="7"/>
        <v>3.5316698940148705</v>
      </c>
      <c r="R11" s="161">
        <f t="shared" si="14"/>
        <v>79473698</v>
      </c>
      <c r="S11" s="59">
        <v>237985</v>
      </c>
      <c r="T11" s="60">
        <v>78613569</v>
      </c>
      <c r="U11" s="61">
        <v>622144</v>
      </c>
      <c r="V11" s="146">
        <f t="shared" si="15"/>
        <v>13.759582609056975</v>
      </c>
      <c r="W11" s="147">
        <f t="shared" si="16"/>
        <v>17.738893858079905</v>
      </c>
      <c r="X11" s="148">
        <f t="shared" si="9"/>
        <v>13.804416229294974</v>
      </c>
      <c r="Y11" s="149">
        <f t="shared" si="9"/>
        <v>9.1963755155134432</v>
      </c>
      <c r="Z11" s="81">
        <v>5775880</v>
      </c>
      <c r="AA11" s="137">
        <v>13416</v>
      </c>
      <c r="AB11" s="138">
        <v>5694813</v>
      </c>
      <c r="AC11" s="152">
        <v>67651</v>
      </c>
    </row>
    <row r="12" spans="1:29" x14ac:dyDescent="0.3">
      <c r="A12" s="89">
        <v>1973</v>
      </c>
      <c r="B12" s="159">
        <f t="shared" si="10"/>
        <v>10651684</v>
      </c>
      <c r="C12" s="59">
        <v>44510</v>
      </c>
      <c r="D12" s="60">
        <v>10402619</v>
      </c>
      <c r="E12" s="61">
        <v>204555</v>
      </c>
      <c r="F12" s="146">
        <f t="shared" si="11"/>
        <v>1.8712492434936059</v>
      </c>
      <c r="G12" s="147">
        <f t="shared" si="1"/>
        <v>3.2373263510073458</v>
      </c>
      <c r="H12" s="148">
        <f t="shared" si="2"/>
        <v>1.8543154833259685</v>
      </c>
      <c r="I12" s="149">
        <f t="shared" si="3"/>
        <v>2.9825034628563096</v>
      </c>
      <c r="J12" s="161">
        <f t="shared" si="12"/>
        <v>30255207</v>
      </c>
      <c r="K12" s="59">
        <v>115986</v>
      </c>
      <c r="L12" s="60">
        <v>29942472</v>
      </c>
      <c r="M12" s="61">
        <v>196749</v>
      </c>
      <c r="N12" s="146">
        <f t="shared" si="13"/>
        <v>5.3151251211069015</v>
      </c>
      <c r="O12" s="147">
        <f t="shared" si="5"/>
        <v>8.4359589788348242</v>
      </c>
      <c r="P12" s="148">
        <f t="shared" si="6"/>
        <v>5.337385656309654</v>
      </c>
      <c r="Q12" s="149">
        <f t="shared" si="7"/>
        <v>2.8686884887366042</v>
      </c>
      <c r="R12" s="161">
        <f t="shared" si="14"/>
        <v>80395068</v>
      </c>
      <c r="S12" s="59">
        <v>233521</v>
      </c>
      <c r="T12" s="60">
        <v>79572507</v>
      </c>
      <c r="U12" s="61">
        <v>589040</v>
      </c>
      <c r="V12" s="146">
        <f t="shared" si="15"/>
        <v>14.123514195090372</v>
      </c>
      <c r="W12" s="147">
        <f t="shared" si="16"/>
        <v>16.984580696777947</v>
      </c>
      <c r="X12" s="148">
        <f t="shared" si="9"/>
        <v>14.184171483850751</v>
      </c>
      <c r="Y12" s="149">
        <f t="shared" si="9"/>
        <v>8.5884668659327836</v>
      </c>
      <c r="Z12" s="81">
        <v>5692285</v>
      </c>
      <c r="AA12" s="137">
        <v>13749</v>
      </c>
      <c r="AB12" s="138">
        <v>5609951</v>
      </c>
      <c r="AC12" s="152">
        <v>68585</v>
      </c>
    </row>
    <row r="13" spans="1:29" x14ac:dyDescent="0.3">
      <c r="A13" s="89">
        <v>1974</v>
      </c>
      <c r="B13" s="159">
        <f t="shared" si="10"/>
        <v>10896053</v>
      </c>
      <c r="C13" s="59">
        <v>45590</v>
      </c>
      <c r="D13" s="60">
        <v>10648227</v>
      </c>
      <c r="E13" s="61">
        <v>202236</v>
      </c>
      <c r="F13" s="146">
        <f t="shared" si="11"/>
        <v>1.9392245773450691</v>
      </c>
      <c r="G13" s="147">
        <f t="shared" si="1"/>
        <v>3.2466885059108388</v>
      </c>
      <c r="H13" s="148">
        <f t="shared" si="2"/>
        <v>1.9235507831510081</v>
      </c>
      <c r="I13" s="149">
        <f t="shared" si="3"/>
        <v>2.9304468788036862</v>
      </c>
      <c r="J13" s="161">
        <f t="shared" si="12"/>
        <v>30244462</v>
      </c>
      <c r="K13" s="60">
        <v>144589</v>
      </c>
      <c r="L13" s="60">
        <v>29879622</v>
      </c>
      <c r="M13" s="60">
        <v>220251</v>
      </c>
      <c r="N13" s="146">
        <f t="shared" si="13"/>
        <v>5.3827568605786889</v>
      </c>
      <c r="O13" s="147">
        <f t="shared" si="5"/>
        <v>10.29689502919812</v>
      </c>
      <c r="P13" s="148">
        <f t="shared" si="6"/>
        <v>5.3976094140701631</v>
      </c>
      <c r="Q13" s="149">
        <f t="shared" si="7"/>
        <v>3.1914884367936009</v>
      </c>
      <c r="R13" s="161">
        <f t="shared" si="14"/>
        <v>81942856</v>
      </c>
      <c r="S13" s="60">
        <v>276974</v>
      </c>
      <c r="T13" s="60">
        <v>81049541</v>
      </c>
      <c r="U13" s="60">
        <v>616341</v>
      </c>
      <c r="V13" s="146">
        <f t="shared" si="15"/>
        <v>14.583776372329307</v>
      </c>
      <c r="W13" s="147">
        <f t="shared" si="16"/>
        <v>19.724683093576413</v>
      </c>
      <c r="X13" s="148">
        <f t="shared" si="9"/>
        <v>14.641208162126873</v>
      </c>
      <c r="Y13" s="149">
        <f t="shared" si="9"/>
        <v>8.9309250565119118</v>
      </c>
      <c r="Z13" s="81">
        <v>5618768</v>
      </c>
      <c r="AA13" s="137">
        <v>14042</v>
      </c>
      <c r="AB13" s="138">
        <v>5535714</v>
      </c>
      <c r="AC13" s="152">
        <v>69012</v>
      </c>
    </row>
    <row r="14" spans="1:29" x14ac:dyDescent="0.3">
      <c r="A14" s="89">
        <v>1975</v>
      </c>
      <c r="B14" s="159">
        <f t="shared" ref="B14:B37" si="18">SUM(C14:E14)</f>
        <v>11068689</v>
      </c>
      <c r="C14" s="59">
        <v>46306</v>
      </c>
      <c r="D14" s="60">
        <v>10820242</v>
      </c>
      <c r="E14" s="61">
        <v>202141</v>
      </c>
      <c r="F14" s="146">
        <f t="shared" si="11"/>
        <v>1.9768784981230825</v>
      </c>
      <c r="G14" s="147">
        <f t="shared" si="1"/>
        <v>3.2103438713255685</v>
      </c>
      <c r="H14" s="148">
        <f t="shared" si="2"/>
        <v>1.9620050445249135</v>
      </c>
      <c r="I14" s="149">
        <f t="shared" si="3"/>
        <v>2.8976634174311928</v>
      </c>
      <c r="J14" s="161">
        <f t="shared" ref="J14:J37" si="19">SUM(K14:M14)</f>
        <v>29766334</v>
      </c>
      <c r="K14" s="60">
        <v>141740</v>
      </c>
      <c r="L14" s="60">
        <v>29419008</v>
      </c>
      <c r="M14" s="60">
        <v>205586</v>
      </c>
      <c r="N14" s="146">
        <f t="shared" si="13"/>
        <v>5.3162958732104633</v>
      </c>
      <c r="O14" s="147">
        <f t="shared" si="5"/>
        <v>9.8266777592900727</v>
      </c>
      <c r="P14" s="148">
        <f t="shared" si="6"/>
        <v>5.334468683872208</v>
      </c>
      <c r="Q14" s="149">
        <f t="shared" si="7"/>
        <v>2.9470470183486239</v>
      </c>
      <c r="R14" s="161">
        <f t="shared" ref="R14:R37" si="20">SUM(S14:U14)</f>
        <v>82397437</v>
      </c>
      <c r="S14" s="60">
        <v>269386</v>
      </c>
      <c r="T14" s="60">
        <v>81523530</v>
      </c>
      <c r="U14" s="60">
        <v>604521</v>
      </c>
      <c r="V14" s="146">
        <f t="shared" si="15"/>
        <v>14.716261474665275</v>
      </c>
      <c r="W14" s="147">
        <f t="shared" si="16"/>
        <v>18.676234054353856</v>
      </c>
      <c r="X14" s="148">
        <f t="shared" si="9"/>
        <v>14.782439903606418</v>
      </c>
      <c r="Y14" s="149">
        <f t="shared" si="9"/>
        <v>8.6657253440366979</v>
      </c>
      <c r="Z14" s="81">
        <v>5599074</v>
      </c>
      <c r="AA14" s="137">
        <v>14424</v>
      </c>
      <c r="AB14" s="138">
        <v>5514890</v>
      </c>
      <c r="AC14" s="152">
        <v>69760</v>
      </c>
    </row>
    <row r="15" spans="1:29" x14ac:dyDescent="0.3">
      <c r="A15" s="89">
        <v>1976</v>
      </c>
      <c r="B15" s="159">
        <f t="shared" si="18"/>
        <v>11150439</v>
      </c>
      <c r="C15" s="59">
        <v>49002</v>
      </c>
      <c r="D15" s="60">
        <v>10886925</v>
      </c>
      <c r="E15" s="61">
        <v>214512</v>
      </c>
      <c r="F15" s="146">
        <f t="shared" si="11"/>
        <v>2.0259759868612908</v>
      </c>
      <c r="G15" s="147">
        <f t="shared" si="1"/>
        <v>3.3692244224422443</v>
      </c>
      <c r="H15" s="148">
        <f t="shared" si="2"/>
        <v>2.0087022221894211</v>
      </c>
      <c r="I15" s="149">
        <f t="shared" si="3"/>
        <v>3.0948306955405189</v>
      </c>
      <c r="J15" s="161">
        <f t="shared" si="19"/>
        <v>30085929</v>
      </c>
      <c r="K15" s="60">
        <v>137933</v>
      </c>
      <c r="L15" s="60">
        <v>29740504</v>
      </c>
      <c r="M15" s="60">
        <v>207492</v>
      </c>
      <c r="N15" s="146">
        <f t="shared" si="13"/>
        <v>5.4664547015963878</v>
      </c>
      <c r="O15" s="147">
        <f t="shared" si="5"/>
        <v>9.4838421342134218</v>
      </c>
      <c r="P15" s="148">
        <f t="shared" si="6"/>
        <v>5.4872993498011029</v>
      </c>
      <c r="Q15" s="149">
        <f t="shared" si="7"/>
        <v>2.9935509933201563</v>
      </c>
      <c r="R15" s="161">
        <f t="shared" si="20"/>
        <v>85727982</v>
      </c>
      <c r="S15" s="60">
        <v>222235</v>
      </c>
      <c r="T15" s="60">
        <v>84905922</v>
      </c>
      <c r="U15" s="60">
        <v>599825</v>
      </c>
      <c r="V15" s="146">
        <f t="shared" si="15"/>
        <v>15.576322415115403</v>
      </c>
      <c r="W15" s="147">
        <f t="shared" si="16"/>
        <v>15.280184268426842</v>
      </c>
      <c r="X15" s="148">
        <f t="shared" si="9"/>
        <v>15.665646102865747</v>
      </c>
      <c r="Y15" s="149">
        <f t="shared" si="9"/>
        <v>8.6538600262576999</v>
      </c>
      <c r="Z15" s="81">
        <v>5503737</v>
      </c>
      <c r="AA15" s="137">
        <v>14544</v>
      </c>
      <c r="AB15" s="138">
        <v>5419880</v>
      </c>
      <c r="AC15" s="152">
        <v>69313</v>
      </c>
    </row>
    <row r="16" spans="1:29" x14ac:dyDescent="0.3">
      <c r="A16" s="89">
        <v>1977</v>
      </c>
      <c r="B16" s="159">
        <f t="shared" si="18"/>
        <v>11400387</v>
      </c>
      <c r="C16" s="59">
        <v>50440</v>
      </c>
      <c r="D16" s="60">
        <v>11137420</v>
      </c>
      <c r="E16" s="61">
        <v>212527</v>
      </c>
      <c r="F16" s="146">
        <f t="shared" si="11"/>
        <v>2.0673784735539584</v>
      </c>
      <c r="G16" s="147">
        <f t="shared" si="1"/>
        <v>3.4282607218106436</v>
      </c>
      <c r="H16" s="148">
        <f t="shared" si="2"/>
        <v>2.0507914961190736</v>
      </c>
      <c r="I16" s="149">
        <f t="shared" si="3"/>
        <v>3.0839899583532859</v>
      </c>
      <c r="J16" s="161">
        <f t="shared" si="19"/>
        <v>30535410</v>
      </c>
      <c r="K16" s="60">
        <v>137933</v>
      </c>
      <c r="L16" s="60">
        <v>30187097</v>
      </c>
      <c r="M16" s="60">
        <v>210380</v>
      </c>
      <c r="N16" s="146">
        <f t="shared" si="13"/>
        <v>5.5373777499960557</v>
      </c>
      <c r="O16" s="147">
        <f t="shared" si="5"/>
        <v>9.3749065452321076</v>
      </c>
      <c r="P16" s="148">
        <f t="shared" si="6"/>
        <v>5.5585083277923975</v>
      </c>
      <c r="Q16" s="149">
        <f t="shared" si="7"/>
        <v>3.0528347336496742</v>
      </c>
      <c r="R16" s="161">
        <f t="shared" si="20"/>
        <v>84708259</v>
      </c>
      <c r="S16" s="60">
        <v>242235</v>
      </c>
      <c r="T16" s="60">
        <v>83846850</v>
      </c>
      <c r="U16" s="60">
        <v>619174</v>
      </c>
      <c r="V16" s="146">
        <f t="shared" si="15"/>
        <v>15.361235648301534</v>
      </c>
      <c r="W16" s="147">
        <f t="shared" si="16"/>
        <v>16.464011418473458</v>
      </c>
      <c r="X16" s="148">
        <f t="shared" si="9"/>
        <v>15.439159783537978</v>
      </c>
      <c r="Y16" s="149">
        <f t="shared" si="9"/>
        <v>8.9848649746782172</v>
      </c>
      <c r="Z16" s="81">
        <v>5514417</v>
      </c>
      <c r="AA16" s="137">
        <v>14713</v>
      </c>
      <c r="AB16" s="138">
        <v>5430791</v>
      </c>
      <c r="AC16" s="152">
        <v>68913</v>
      </c>
    </row>
    <row r="17" spans="1:29" x14ac:dyDescent="0.3">
      <c r="A17" s="89">
        <v>1978</v>
      </c>
      <c r="B17" s="159">
        <f t="shared" si="18"/>
        <v>11497829</v>
      </c>
      <c r="C17" s="59">
        <v>45765</v>
      </c>
      <c r="D17" s="60">
        <v>11245901</v>
      </c>
      <c r="E17" s="61">
        <v>206163</v>
      </c>
      <c r="F17" s="146">
        <f t="shared" si="11"/>
        <v>2.0515846130649948</v>
      </c>
      <c r="G17" s="147">
        <f t="shared" si="1"/>
        <v>3.0516103220644131</v>
      </c>
      <c r="H17" s="148">
        <f t="shared" si="2"/>
        <v>2.0373544232593068</v>
      </c>
      <c r="I17" s="149">
        <f t="shared" si="3"/>
        <v>2.9658193431444477</v>
      </c>
      <c r="J17" s="161">
        <f t="shared" si="19"/>
        <v>30638583</v>
      </c>
      <c r="K17" s="60">
        <v>124025</v>
      </c>
      <c r="L17" s="60">
        <v>30310893</v>
      </c>
      <c r="M17" s="60">
        <v>203665</v>
      </c>
      <c r="N17" s="146">
        <f t="shared" si="13"/>
        <v>5.4669142712867558</v>
      </c>
      <c r="O17" s="147">
        <f t="shared" si="5"/>
        <v>8.2699873307994931</v>
      </c>
      <c r="P17" s="148">
        <f t="shared" si="6"/>
        <v>5.491248049088246</v>
      </c>
      <c r="Q17" s="149">
        <f t="shared" si="7"/>
        <v>2.9298836188914303</v>
      </c>
      <c r="R17" s="161">
        <f t="shared" si="20"/>
        <v>85180735</v>
      </c>
      <c r="S17" s="60">
        <v>204792</v>
      </c>
      <c r="T17" s="60">
        <v>84368009</v>
      </c>
      <c r="U17" s="60">
        <v>607934</v>
      </c>
      <c r="V17" s="146">
        <f t="shared" si="15"/>
        <v>15.198998459236684</v>
      </c>
      <c r="W17" s="147">
        <f t="shared" si="16"/>
        <v>13.655531106221245</v>
      </c>
      <c r="X17" s="148">
        <f t="shared" si="9"/>
        <v>15.284461095445442</v>
      </c>
      <c r="Y17" s="149">
        <f t="shared" si="9"/>
        <v>8.7456159279559227</v>
      </c>
      <c r="Z17" s="81">
        <v>5604365</v>
      </c>
      <c r="AA17" s="137">
        <v>14997</v>
      </c>
      <c r="AB17" s="138">
        <v>5519855</v>
      </c>
      <c r="AC17" s="152">
        <v>69513</v>
      </c>
    </row>
    <row r="18" spans="1:29" ht="17.25" thickBot="1" x14ac:dyDescent="0.35">
      <c r="A18" s="90">
        <v>1979</v>
      </c>
      <c r="B18" s="172">
        <f t="shared" si="18"/>
        <v>11927754</v>
      </c>
      <c r="C18" s="129">
        <v>48725</v>
      </c>
      <c r="D18" s="66">
        <v>11671382</v>
      </c>
      <c r="E18" s="130">
        <v>207647</v>
      </c>
      <c r="F18" s="173">
        <f t="shared" si="11"/>
        <v>2.1145830526359082</v>
      </c>
      <c r="G18" s="174">
        <f t="shared" si="1"/>
        <v>3.1547426351570089</v>
      </c>
      <c r="H18" s="175">
        <f t="shared" si="2"/>
        <v>2.1011386751143921</v>
      </c>
      <c r="I18" s="176">
        <f t="shared" si="3"/>
        <v>2.9462669201736711</v>
      </c>
      <c r="J18" s="177">
        <f t="shared" si="19"/>
        <v>32284804</v>
      </c>
      <c r="K18" s="66">
        <v>124904</v>
      </c>
      <c r="L18" s="66">
        <v>30726083</v>
      </c>
      <c r="M18" s="66">
        <v>1433817</v>
      </c>
      <c r="N18" s="173">
        <f t="shared" si="13"/>
        <v>5.7235334830071096</v>
      </c>
      <c r="O18" s="174">
        <f t="shared" si="5"/>
        <v>8.0870184525736484</v>
      </c>
      <c r="P18" s="175">
        <f t="shared" si="6"/>
        <v>5.5314581705983787</v>
      </c>
      <c r="Q18" s="176">
        <f t="shared" si="7"/>
        <v>20.344178325151113</v>
      </c>
      <c r="R18" s="177">
        <f t="shared" si="20"/>
        <v>87644157</v>
      </c>
      <c r="S18" s="66">
        <v>205760</v>
      </c>
      <c r="T18" s="66">
        <v>85658314</v>
      </c>
      <c r="U18" s="66">
        <v>1780083</v>
      </c>
      <c r="V18" s="173">
        <f t="shared" si="15"/>
        <v>15.537782641623965</v>
      </c>
      <c r="W18" s="174">
        <f t="shared" si="16"/>
        <v>13.322110715441891</v>
      </c>
      <c r="X18" s="175">
        <f t="shared" si="9"/>
        <v>15.420624257735083</v>
      </c>
      <c r="Y18" s="176">
        <f t="shared" si="9"/>
        <v>25.257285961576663</v>
      </c>
      <c r="Z18" s="82">
        <v>5640712</v>
      </c>
      <c r="AA18" s="139">
        <v>15445</v>
      </c>
      <c r="AB18" s="140">
        <v>5554789</v>
      </c>
      <c r="AC18" s="153">
        <v>70478</v>
      </c>
    </row>
    <row r="19" spans="1:29" x14ac:dyDescent="0.3">
      <c r="A19" s="162">
        <v>1980</v>
      </c>
      <c r="B19" s="163">
        <f t="shared" si="18"/>
        <v>12078319</v>
      </c>
      <c r="C19" s="164">
        <v>48435</v>
      </c>
      <c r="D19" s="165">
        <v>11819174</v>
      </c>
      <c r="E19" s="166">
        <v>210710</v>
      </c>
      <c r="F19" s="167">
        <f t="shared" si="11"/>
        <v>2.1347321899143901</v>
      </c>
      <c r="G19" s="168">
        <f t="shared" si="1"/>
        <v>2.9852080123266562</v>
      </c>
      <c r="H19" s="169">
        <f t="shared" si="2"/>
        <v>2.1221621279986613</v>
      </c>
      <c r="I19" s="170">
        <f t="shared" si="3"/>
        <v>2.9113644214162351</v>
      </c>
      <c r="J19" s="171">
        <f t="shared" si="19"/>
        <v>32084983</v>
      </c>
      <c r="K19" s="165">
        <v>131585</v>
      </c>
      <c r="L19" s="165">
        <v>31700809</v>
      </c>
      <c r="M19" s="165">
        <v>252589</v>
      </c>
      <c r="N19" s="167">
        <f t="shared" si="13"/>
        <v>5.6707266982231541</v>
      </c>
      <c r="O19" s="168">
        <f t="shared" si="5"/>
        <v>8.1100154083204927</v>
      </c>
      <c r="P19" s="169">
        <f t="shared" si="6"/>
        <v>5.6919592085469857</v>
      </c>
      <c r="Q19" s="170">
        <f t="shared" si="7"/>
        <v>3.4900034542314335</v>
      </c>
      <c r="R19" s="171">
        <f t="shared" si="20"/>
        <v>88627239</v>
      </c>
      <c r="S19" s="165">
        <v>214466</v>
      </c>
      <c r="T19" s="165">
        <v>87747168</v>
      </c>
      <c r="U19" s="165">
        <v>665605</v>
      </c>
      <c r="V19" s="167">
        <f t="shared" si="15"/>
        <v>15.664052257316275</v>
      </c>
      <c r="W19" s="168">
        <f t="shared" si="16"/>
        <v>13.21824345146379</v>
      </c>
      <c r="X19" s="169">
        <f t="shared" si="9"/>
        <v>15.755222553516518</v>
      </c>
      <c r="Y19" s="170">
        <f t="shared" si="9"/>
        <v>9.1966148531951646</v>
      </c>
      <c r="Z19" s="80">
        <v>5658002</v>
      </c>
      <c r="AA19" s="141">
        <v>16225</v>
      </c>
      <c r="AB19" s="136">
        <v>5569402</v>
      </c>
      <c r="AC19" s="151">
        <v>72375</v>
      </c>
    </row>
    <row r="20" spans="1:29" x14ac:dyDescent="0.3">
      <c r="A20" s="89">
        <v>1981</v>
      </c>
      <c r="B20" s="159">
        <f t="shared" si="18"/>
        <v>12294136</v>
      </c>
      <c r="C20" s="59">
        <v>47812</v>
      </c>
      <c r="D20" s="60">
        <v>12031665</v>
      </c>
      <c r="E20" s="61">
        <v>214659</v>
      </c>
      <c r="F20" s="146">
        <f t="shared" si="11"/>
        <v>2.2006890189088182</v>
      </c>
      <c r="G20" s="147">
        <f t="shared" si="1"/>
        <v>2.961595639246779</v>
      </c>
      <c r="H20" s="148">
        <f t="shared" si="2"/>
        <v>2.1886578453344199</v>
      </c>
      <c r="I20" s="149">
        <f t="shared" si="3"/>
        <v>2.9377172574243877</v>
      </c>
      <c r="J20" s="161">
        <f t="shared" si="19"/>
        <v>31232041</v>
      </c>
      <c r="K20" s="60">
        <v>118926</v>
      </c>
      <c r="L20" s="60">
        <v>30891961</v>
      </c>
      <c r="M20" s="60">
        <v>221154</v>
      </c>
      <c r="N20" s="146">
        <f t="shared" si="13"/>
        <v>5.5906335887946899</v>
      </c>
      <c r="O20" s="147">
        <f t="shared" si="5"/>
        <v>7.3665758176412286</v>
      </c>
      <c r="P20" s="148">
        <f t="shared" si="6"/>
        <v>5.6194992796437511</v>
      </c>
      <c r="Q20" s="149">
        <f t="shared" si="7"/>
        <v>3.0266046257013821</v>
      </c>
      <c r="R20" s="161">
        <f t="shared" si="20"/>
        <v>89339870</v>
      </c>
      <c r="S20" s="60">
        <v>208369</v>
      </c>
      <c r="T20" s="60">
        <v>88583800</v>
      </c>
      <c r="U20" s="60">
        <v>547701</v>
      </c>
      <c r="V20" s="146">
        <f t="shared" si="15"/>
        <v>15.992117775477785</v>
      </c>
      <c r="W20" s="147">
        <f t="shared" si="16"/>
        <v>12.906900396432111</v>
      </c>
      <c r="X20" s="148">
        <f t="shared" ref="X20:X37" si="21">T20/AB20</f>
        <v>16.11411461668316</v>
      </c>
      <c r="Y20" s="149">
        <f t="shared" ref="Y20:Y37" si="22">U20/AC20</f>
        <v>7.4955658957164362</v>
      </c>
      <c r="Z20" s="83">
        <v>5586494</v>
      </c>
      <c r="AA20" s="142">
        <v>16144</v>
      </c>
      <c r="AB20" s="143">
        <v>5497280</v>
      </c>
      <c r="AC20" s="154">
        <v>73070</v>
      </c>
    </row>
    <row r="21" spans="1:29" x14ac:dyDescent="0.3">
      <c r="A21" s="89">
        <v>1982</v>
      </c>
      <c r="B21" s="159">
        <f t="shared" si="18"/>
        <v>12784017</v>
      </c>
      <c r="C21" s="59">
        <v>49571</v>
      </c>
      <c r="D21" s="60">
        <v>12516571</v>
      </c>
      <c r="E21" s="61">
        <v>217875</v>
      </c>
      <c r="F21" s="146">
        <f t="shared" si="11"/>
        <v>2.3391467322251431</v>
      </c>
      <c r="G21" s="147">
        <f t="shared" si="1"/>
        <v>3.0171028606208155</v>
      </c>
      <c r="H21" s="148">
        <f t="shared" si="2"/>
        <v>2.3284767943345215</v>
      </c>
      <c r="I21" s="149">
        <f t="shared" si="3"/>
        <v>2.9689309804455952</v>
      </c>
      <c r="J21" s="161">
        <f t="shared" si="19"/>
        <v>31202550</v>
      </c>
      <c r="K21" s="60">
        <v>88984</v>
      </c>
      <c r="L21" s="60">
        <v>30901795</v>
      </c>
      <c r="M21" s="60">
        <v>211771</v>
      </c>
      <c r="N21" s="146">
        <f t="shared" si="13"/>
        <v>5.7092651605197053</v>
      </c>
      <c r="O21" s="147">
        <f t="shared" si="5"/>
        <v>5.4159464394400487</v>
      </c>
      <c r="P21" s="148">
        <f t="shared" si="6"/>
        <v>5.7487080575648513</v>
      </c>
      <c r="Q21" s="149">
        <f t="shared" si="7"/>
        <v>2.88575321932275</v>
      </c>
      <c r="R21" s="161">
        <f t="shared" si="20"/>
        <v>89622010</v>
      </c>
      <c r="S21" s="60">
        <v>188478</v>
      </c>
      <c r="T21" s="60">
        <v>88913664</v>
      </c>
      <c r="U21" s="60">
        <v>519868</v>
      </c>
      <c r="V21" s="146">
        <f t="shared" si="15"/>
        <v>16.398525739362604</v>
      </c>
      <c r="W21" s="147">
        <f t="shared" si="16"/>
        <v>11.471576384662203</v>
      </c>
      <c r="X21" s="148">
        <f t="shared" si="21"/>
        <v>16.540744531649821</v>
      </c>
      <c r="Y21" s="149">
        <f t="shared" si="22"/>
        <v>7.0841180077672545</v>
      </c>
      <c r="Z21" s="81">
        <v>5465248</v>
      </c>
      <c r="AA21" s="137">
        <v>16430</v>
      </c>
      <c r="AB21" s="138">
        <v>5375433</v>
      </c>
      <c r="AC21" s="152">
        <v>73385</v>
      </c>
    </row>
    <row r="22" spans="1:29" x14ac:dyDescent="0.3">
      <c r="A22" s="89">
        <v>1983</v>
      </c>
      <c r="B22" s="159">
        <f t="shared" si="18"/>
        <v>13264357</v>
      </c>
      <c r="C22" s="59">
        <v>49235</v>
      </c>
      <c r="D22" s="60">
        <v>12992701</v>
      </c>
      <c r="E22" s="61">
        <v>222421</v>
      </c>
      <c r="F22" s="146">
        <f t="shared" si="11"/>
        <v>2.5231012386145837</v>
      </c>
      <c r="G22" s="147">
        <f t="shared" si="1"/>
        <v>2.9611475311240754</v>
      </c>
      <c r="H22" s="148">
        <f t="shared" si="2"/>
        <v>2.5142635929233648</v>
      </c>
      <c r="I22" s="149">
        <f t="shared" si="3"/>
        <v>3.0493693446668493</v>
      </c>
      <c r="J22" s="161">
        <f t="shared" si="19"/>
        <v>32245067</v>
      </c>
      <c r="K22" s="60">
        <v>117873</v>
      </c>
      <c r="L22" s="60">
        <v>31881206</v>
      </c>
      <c r="M22" s="60">
        <v>245988</v>
      </c>
      <c r="N22" s="146">
        <f t="shared" si="13"/>
        <v>6.1335478596444775</v>
      </c>
      <c r="O22" s="147">
        <f t="shared" si="5"/>
        <v>7.0892524207614125</v>
      </c>
      <c r="P22" s="148">
        <f t="shared" si="6"/>
        <v>6.1694451018529506</v>
      </c>
      <c r="Q22" s="149">
        <f t="shared" si="7"/>
        <v>3.3724705237181243</v>
      </c>
      <c r="R22" s="161">
        <f t="shared" si="20"/>
        <v>91448909</v>
      </c>
      <c r="S22" s="60">
        <v>230062</v>
      </c>
      <c r="T22" s="60">
        <v>90664928</v>
      </c>
      <c r="U22" s="60">
        <v>553919</v>
      </c>
      <c r="V22" s="146">
        <f t="shared" si="15"/>
        <v>17.395102949042489</v>
      </c>
      <c r="W22" s="147">
        <f t="shared" si="16"/>
        <v>13.836651229927227</v>
      </c>
      <c r="X22" s="148">
        <f t="shared" si="21"/>
        <v>17.544891368270399</v>
      </c>
      <c r="Y22" s="149">
        <f t="shared" si="22"/>
        <v>7.5941732931176311</v>
      </c>
      <c r="Z22" s="81">
        <v>5257164</v>
      </c>
      <c r="AA22" s="137">
        <v>16627</v>
      </c>
      <c r="AB22" s="138">
        <v>5167597</v>
      </c>
      <c r="AC22" s="152">
        <v>72940</v>
      </c>
    </row>
    <row r="23" spans="1:29" x14ac:dyDescent="0.3">
      <c r="A23" s="89">
        <v>1984</v>
      </c>
      <c r="B23" s="159">
        <f t="shared" si="18"/>
        <v>13765332</v>
      </c>
      <c r="C23" s="59">
        <v>52244</v>
      </c>
      <c r="D23" s="60">
        <v>13488450</v>
      </c>
      <c r="E23" s="61">
        <v>224638</v>
      </c>
      <c r="F23" s="146">
        <f t="shared" si="11"/>
        <v>2.7306976173973281</v>
      </c>
      <c r="G23" s="147">
        <f t="shared" si="1"/>
        <v>3.1121701316494907</v>
      </c>
      <c r="H23" s="148">
        <f t="shared" si="2"/>
        <v>2.7240594401929559</v>
      </c>
      <c r="I23" s="149">
        <f t="shared" si="3"/>
        <v>3.0953811387311911</v>
      </c>
      <c r="J23" s="161">
        <f t="shared" si="19"/>
        <v>33185424</v>
      </c>
      <c r="K23" s="60">
        <v>93196</v>
      </c>
      <c r="L23" s="60">
        <v>32837661</v>
      </c>
      <c r="M23" s="60">
        <v>254567</v>
      </c>
      <c r="N23" s="146">
        <f t="shared" si="13"/>
        <v>6.5831582012784082</v>
      </c>
      <c r="O23" s="147">
        <f t="shared" si="5"/>
        <v>5.5516768928337408</v>
      </c>
      <c r="P23" s="148">
        <f t="shared" si="6"/>
        <v>6.6317286597723282</v>
      </c>
      <c r="Q23" s="149">
        <f t="shared" si="7"/>
        <v>3.5077853717687262</v>
      </c>
      <c r="R23" s="161">
        <f t="shared" si="20"/>
        <v>92704641</v>
      </c>
      <c r="S23" s="60">
        <v>204642</v>
      </c>
      <c r="T23" s="60">
        <v>91945142</v>
      </c>
      <c r="U23" s="60">
        <v>554857</v>
      </c>
      <c r="V23" s="146">
        <f t="shared" si="15"/>
        <v>18.390282362995286</v>
      </c>
      <c r="W23" s="147">
        <f t="shared" si="16"/>
        <v>12.190504557097753</v>
      </c>
      <c r="X23" s="148">
        <f t="shared" si="21"/>
        <v>18.568777883669497</v>
      </c>
      <c r="Y23" s="149">
        <f t="shared" si="22"/>
        <v>7.6456071212037697</v>
      </c>
      <c r="Z23" s="81">
        <v>5040958</v>
      </c>
      <c r="AA23" s="137">
        <v>16787</v>
      </c>
      <c r="AB23" s="138">
        <v>4951599</v>
      </c>
      <c r="AC23" s="152">
        <v>72572</v>
      </c>
    </row>
    <row r="24" spans="1:29" x14ac:dyDescent="0.3">
      <c r="A24" s="89">
        <v>1985</v>
      </c>
      <c r="B24" s="159">
        <f t="shared" si="18"/>
        <v>14203664</v>
      </c>
      <c r="C24" s="59">
        <v>52488</v>
      </c>
      <c r="D24" s="60">
        <v>13923555</v>
      </c>
      <c r="E24" s="61">
        <v>227621</v>
      </c>
      <c r="F24" s="146">
        <f t="shared" si="11"/>
        <v>2.9245191024783641</v>
      </c>
      <c r="G24" s="147">
        <f t="shared" si="1"/>
        <v>3.1882402964222805</v>
      </c>
      <c r="H24" s="148">
        <f t="shared" si="2"/>
        <v>2.9200029108686971</v>
      </c>
      <c r="I24" s="149">
        <f t="shared" si="3"/>
        <v>3.1634678192709131</v>
      </c>
      <c r="J24" s="161">
        <f t="shared" si="19"/>
        <v>33445818</v>
      </c>
      <c r="K24" s="60">
        <v>93196</v>
      </c>
      <c r="L24" s="60">
        <v>33118710</v>
      </c>
      <c r="M24" s="60">
        <v>233912</v>
      </c>
      <c r="N24" s="146">
        <f t="shared" si="13"/>
        <v>6.886457863197462</v>
      </c>
      <c r="O24" s="147">
        <f t="shared" si="5"/>
        <v>5.6609366458118204</v>
      </c>
      <c r="P24" s="148">
        <f t="shared" si="6"/>
        <v>6.9455487197210939</v>
      </c>
      <c r="Q24" s="149">
        <f t="shared" si="7"/>
        <v>3.2508998929856991</v>
      </c>
      <c r="R24" s="161">
        <f t="shared" si="20"/>
        <v>93504859</v>
      </c>
      <c r="S24" s="60">
        <v>204939</v>
      </c>
      <c r="T24" s="60">
        <v>92712114</v>
      </c>
      <c r="U24" s="60">
        <v>587806</v>
      </c>
      <c r="V24" s="146">
        <f t="shared" si="15"/>
        <v>19.252549646348012</v>
      </c>
      <c r="W24" s="147">
        <f t="shared" si="16"/>
        <v>12.448460183441657</v>
      </c>
      <c r="X24" s="148">
        <f t="shared" si="21"/>
        <v>19.443284617526952</v>
      </c>
      <c r="Y24" s="149">
        <f t="shared" si="22"/>
        <v>8.1693049629619328</v>
      </c>
      <c r="Z24" s="81">
        <v>4856752</v>
      </c>
      <c r="AA24" s="137">
        <v>16463</v>
      </c>
      <c r="AB24" s="138">
        <v>4768336</v>
      </c>
      <c r="AC24" s="152">
        <v>71953</v>
      </c>
    </row>
    <row r="25" spans="1:29" x14ac:dyDescent="0.3">
      <c r="A25" s="89">
        <v>1986</v>
      </c>
      <c r="B25" s="159">
        <f t="shared" si="18"/>
        <v>14712438</v>
      </c>
      <c r="C25" s="59">
        <v>53018</v>
      </c>
      <c r="D25" s="60">
        <v>14432453</v>
      </c>
      <c r="E25" s="61">
        <v>226967</v>
      </c>
      <c r="F25" s="146">
        <f t="shared" si="11"/>
        <v>3.0661624905201257</v>
      </c>
      <c r="G25" s="147">
        <f t="shared" si="1"/>
        <v>3.2946805866268956</v>
      </c>
      <c r="H25" s="148">
        <f t="shared" si="2"/>
        <v>3.0620099070902653</v>
      </c>
      <c r="I25" s="149">
        <f t="shared" si="3"/>
        <v>3.2970699748688972</v>
      </c>
      <c r="J25" s="161">
        <f t="shared" si="19"/>
        <v>34467835</v>
      </c>
      <c r="K25" s="60">
        <v>93406</v>
      </c>
      <c r="L25" s="60">
        <v>34113797</v>
      </c>
      <c r="M25" s="60">
        <v>260632</v>
      </c>
      <c r="N25" s="146">
        <f t="shared" si="13"/>
        <v>7.1833086267848163</v>
      </c>
      <c r="O25" s="147">
        <f t="shared" si="5"/>
        <v>5.804499130002486</v>
      </c>
      <c r="P25" s="148">
        <f t="shared" si="6"/>
        <v>7.2376320492757653</v>
      </c>
      <c r="Q25" s="149">
        <f t="shared" si="7"/>
        <v>3.7861096180943941</v>
      </c>
      <c r="R25" s="161">
        <f t="shared" si="20"/>
        <v>95597512</v>
      </c>
      <c r="S25" s="60">
        <v>204945</v>
      </c>
      <c r="T25" s="60">
        <v>94839681</v>
      </c>
      <c r="U25" s="60">
        <v>552886</v>
      </c>
      <c r="V25" s="146">
        <f t="shared" si="15"/>
        <v>19.923108969529562</v>
      </c>
      <c r="W25" s="147">
        <f t="shared" si="16"/>
        <v>12.735831469052945</v>
      </c>
      <c r="X25" s="148">
        <f t="shared" si="21"/>
        <v>20.121322605885528</v>
      </c>
      <c r="Y25" s="149">
        <f t="shared" si="22"/>
        <v>8.0315809352256711</v>
      </c>
      <c r="Z25" s="81">
        <v>4798323</v>
      </c>
      <c r="AA25" s="137">
        <v>16092</v>
      </c>
      <c r="AB25" s="138">
        <v>4713392</v>
      </c>
      <c r="AC25" s="152">
        <v>68839</v>
      </c>
    </row>
    <row r="26" spans="1:29" x14ac:dyDescent="0.3">
      <c r="A26" s="89">
        <v>1987</v>
      </c>
      <c r="B26" s="159">
        <f t="shared" si="18"/>
        <v>15099357</v>
      </c>
      <c r="C26" s="59">
        <v>54549</v>
      </c>
      <c r="D26" s="60">
        <v>14802598</v>
      </c>
      <c r="E26" s="61">
        <v>242210</v>
      </c>
      <c r="F26" s="146">
        <f t="shared" si="11"/>
        <v>3.1643413006876764</v>
      </c>
      <c r="G26" s="147">
        <f t="shared" si="1"/>
        <v>3.4749012613071728</v>
      </c>
      <c r="H26" s="148">
        <f t="shared" si="2"/>
        <v>3.158583640938899</v>
      </c>
      <c r="I26" s="149">
        <f t="shared" si="3"/>
        <v>3.4821800825222478</v>
      </c>
      <c r="J26" s="161">
        <f t="shared" si="19"/>
        <v>33987039</v>
      </c>
      <c r="K26" s="60">
        <v>83225</v>
      </c>
      <c r="L26" s="60">
        <v>33622090</v>
      </c>
      <c r="M26" s="60">
        <v>281724</v>
      </c>
      <c r="N26" s="146">
        <f t="shared" si="13"/>
        <v>7.1225941075360213</v>
      </c>
      <c r="O26" s="147">
        <f t="shared" si="5"/>
        <v>5.3016307809912089</v>
      </c>
      <c r="P26" s="148">
        <f t="shared" si="6"/>
        <v>7.1742935563186512</v>
      </c>
      <c r="Q26" s="149">
        <f t="shared" si="7"/>
        <v>4.0502609370731921</v>
      </c>
      <c r="R26" s="161">
        <f t="shared" si="20"/>
        <v>96158278</v>
      </c>
      <c r="S26" s="60">
        <v>199892</v>
      </c>
      <c r="T26" s="60">
        <v>95344323</v>
      </c>
      <c r="U26" s="60">
        <v>614063</v>
      </c>
      <c r="V26" s="146">
        <f t="shared" si="15"/>
        <v>20.151693246169831</v>
      </c>
      <c r="W26" s="147">
        <f t="shared" si="16"/>
        <v>12.733596636514205</v>
      </c>
      <c r="X26" s="148">
        <f t="shared" si="21"/>
        <v>20.344605648562126</v>
      </c>
      <c r="Y26" s="149">
        <f t="shared" si="22"/>
        <v>8.8281984559426085</v>
      </c>
      <c r="Z26" s="81">
        <v>4771722</v>
      </c>
      <c r="AA26" s="137">
        <v>15698</v>
      </c>
      <c r="AB26" s="138">
        <v>4686467</v>
      </c>
      <c r="AC26" s="152">
        <v>69557</v>
      </c>
    </row>
    <row r="27" spans="1:29" x14ac:dyDescent="0.3">
      <c r="A27" s="89">
        <v>1988</v>
      </c>
      <c r="B27" s="159">
        <f t="shared" si="18"/>
        <v>15253338</v>
      </c>
      <c r="C27" s="59">
        <v>57076</v>
      </c>
      <c r="D27" s="60">
        <v>14945686</v>
      </c>
      <c r="E27" s="61">
        <v>250576</v>
      </c>
      <c r="F27" s="146">
        <f t="shared" si="11"/>
        <v>3.1646868361447238</v>
      </c>
      <c r="G27" s="147">
        <f t="shared" si="1"/>
        <v>3.620654656178635</v>
      </c>
      <c r="H27" s="148">
        <f t="shared" si="2"/>
        <v>3.1565092067842087</v>
      </c>
      <c r="I27" s="149">
        <f t="shared" si="3"/>
        <v>3.6202557249151197</v>
      </c>
      <c r="J27" s="161">
        <f t="shared" si="19"/>
        <v>34913703</v>
      </c>
      <c r="K27" s="60">
        <v>118111</v>
      </c>
      <c r="L27" s="60">
        <v>34524260</v>
      </c>
      <c r="M27" s="60">
        <v>271332</v>
      </c>
      <c r="N27" s="146">
        <f t="shared" si="13"/>
        <v>7.2437217535706973</v>
      </c>
      <c r="O27" s="147">
        <f t="shared" si="5"/>
        <v>7.4924511545293075</v>
      </c>
      <c r="P27" s="148">
        <f t="shared" si="6"/>
        <v>7.2914782598411199</v>
      </c>
      <c r="Q27" s="149">
        <f t="shared" si="7"/>
        <v>3.9201329191649208</v>
      </c>
      <c r="R27" s="161">
        <f t="shared" si="20"/>
        <v>96999482</v>
      </c>
      <c r="S27" s="60">
        <v>247778</v>
      </c>
      <c r="T27" s="60">
        <v>96129969</v>
      </c>
      <c r="U27" s="60">
        <v>621735</v>
      </c>
      <c r="V27" s="146">
        <f t="shared" si="15"/>
        <v>20.124970927560714</v>
      </c>
      <c r="W27" s="147">
        <f t="shared" si="16"/>
        <v>15.717964983506723</v>
      </c>
      <c r="X27" s="148">
        <f t="shared" si="21"/>
        <v>20.302522894993281</v>
      </c>
      <c r="Y27" s="149">
        <f t="shared" si="22"/>
        <v>8.9826627176190126</v>
      </c>
      <c r="Z27" s="81">
        <v>4819857</v>
      </c>
      <c r="AA27" s="137">
        <v>15764</v>
      </c>
      <c r="AB27" s="138">
        <v>4734878</v>
      </c>
      <c r="AC27" s="152">
        <v>69215</v>
      </c>
    </row>
    <row r="28" spans="1:29" ht="17.25" thickBot="1" x14ac:dyDescent="0.35">
      <c r="A28" s="90">
        <v>1989</v>
      </c>
      <c r="B28" s="172">
        <f t="shared" si="18"/>
        <v>15458061</v>
      </c>
      <c r="C28" s="129">
        <v>60544</v>
      </c>
      <c r="D28" s="66">
        <v>15137357</v>
      </c>
      <c r="E28" s="130">
        <v>260160</v>
      </c>
      <c r="F28" s="173">
        <f t="shared" si="11"/>
        <v>3.1584055284342214</v>
      </c>
      <c r="G28" s="174">
        <f t="shared" si="1"/>
        <v>3.9187055016181231</v>
      </c>
      <c r="H28" s="175">
        <f t="shared" si="2"/>
        <v>3.1470871471226984</v>
      </c>
      <c r="I28" s="176">
        <f t="shared" si="3"/>
        <v>3.7784845976210186</v>
      </c>
      <c r="J28" s="177">
        <f t="shared" si="19"/>
        <v>34652200</v>
      </c>
      <c r="K28" s="66">
        <v>120437</v>
      </c>
      <c r="L28" s="66">
        <v>34229585</v>
      </c>
      <c r="M28" s="66">
        <v>302178</v>
      </c>
      <c r="N28" s="173">
        <f t="shared" si="13"/>
        <v>7.080170019539211</v>
      </c>
      <c r="O28" s="174">
        <f t="shared" si="5"/>
        <v>7.7952750809061486</v>
      </c>
      <c r="P28" s="175">
        <f t="shared" si="6"/>
        <v>7.1163999768812953</v>
      </c>
      <c r="Q28" s="176">
        <f t="shared" si="7"/>
        <v>4.3887412313188969</v>
      </c>
      <c r="R28" s="177">
        <f t="shared" si="20"/>
        <v>97773275</v>
      </c>
      <c r="S28" s="66">
        <v>228851</v>
      </c>
      <c r="T28" s="66">
        <v>96885126</v>
      </c>
      <c r="U28" s="66">
        <v>659298</v>
      </c>
      <c r="V28" s="173">
        <f t="shared" si="15"/>
        <v>19.977127292557547</v>
      </c>
      <c r="W28" s="174">
        <f t="shared" si="16"/>
        <v>14.812362459546925</v>
      </c>
      <c r="X28" s="175">
        <f t="shared" si="21"/>
        <v>20.142613719288192</v>
      </c>
      <c r="Y28" s="176">
        <f t="shared" si="22"/>
        <v>9.5754433358023618</v>
      </c>
      <c r="Z28" s="82">
        <v>4894261</v>
      </c>
      <c r="AA28" s="139">
        <v>15450</v>
      </c>
      <c r="AB28" s="140">
        <v>4809958</v>
      </c>
      <c r="AC28" s="153">
        <v>68853</v>
      </c>
    </row>
    <row r="29" spans="1:29" x14ac:dyDescent="0.3">
      <c r="A29" s="162">
        <v>1990</v>
      </c>
      <c r="B29" s="163">
        <f t="shared" si="18"/>
        <v>15876349</v>
      </c>
      <c r="C29" s="164">
        <v>63352</v>
      </c>
      <c r="D29" s="165">
        <v>15549757</v>
      </c>
      <c r="E29" s="166">
        <v>263240</v>
      </c>
      <c r="F29" s="167">
        <f t="shared" si="11"/>
        <v>3.2610216246415749</v>
      </c>
      <c r="G29" s="168">
        <f t="shared" si="1"/>
        <v>3.9994949494949497</v>
      </c>
      <c r="H29" s="169">
        <f t="shared" si="2"/>
        <v>3.2509074982151089</v>
      </c>
      <c r="I29" s="170">
        <f t="shared" si="3"/>
        <v>3.7889888449082405</v>
      </c>
      <c r="J29" s="171">
        <f t="shared" si="19"/>
        <v>35775806</v>
      </c>
      <c r="K29" s="165">
        <v>122505</v>
      </c>
      <c r="L29" s="165">
        <v>35348400</v>
      </c>
      <c r="M29" s="165">
        <v>304901</v>
      </c>
      <c r="N29" s="167">
        <f t="shared" si="13"/>
        <v>7.3483945839803475</v>
      </c>
      <c r="O29" s="168">
        <f t="shared" si="5"/>
        <v>7.7339015151515156</v>
      </c>
      <c r="P29" s="169">
        <f t="shared" si="6"/>
        <v>7.3901076788471327</v>
      </c>
      <c r="Q29" s="170">
        <f t="shared" si="7"/>
        <v>4.388643396905362</v>
      </c>
      <c r="R29" s="171">
        <f t="shared" si="20"/>
        <v>97989839</v>
      </c>
      <c r="S29" s="165">
        <v>230525</v>
      </c>
      <c r="T29" s="165">
        <v>97095270</v>
      </c>
      <c r="U29" s="165">
        <v>664044</v>
      </c>
      <c r="V29" s="167">
        <f t="shared" si="15"/>
        <v>20.127233532983329</v>
      </c>
      <c r="W29" s="168">
        <f t="shared" si="16"/>
        <v>14.55334595959596</v>
      </c>
      <c r="X29" s="169">
        <f t="shared" si="21"/>
        <v>20.299207330649637</v>
      </c>
      <c r="Y29" s="170">
        <f t="shared" si="22"/>
        <v>9.558028067650234</v>
      </c>
      <c r="Z29" s="80">
        <v>4868520</v>
      </c>
      <c r="AA29" s="141">
        <v>15840</v>
      </c>
      <c r="AB29" s="136">
        <v>4783205</v>
      </c>
      <c r="AC29" s="151">
        <v>69475</v>
      </c>
    </row>
    <row r="30" spans="1:29" x14ac:dyDescent="0.3">
      <c r="A30" s="89">
        <v>1991</v>
      </c>
      <c r="B30" s="159">
        <f t="shared" si="18"/>
        <v>14341689</v>
      </c>
      <c r="C30" s="59">
        <v>64617</v>
      </c>
      <c r="D30" s="60">
        <v>14010730</v>
      </c>
      <c r="E30" s="61">
        <v>266342</v>
      </c>
      <c r="F30" s="146">
        <f t="shared" si="11"/>
        <v>3.013906468523202</v>
      </c>
      <c r="G30" s="147">
        <f t="shared" si="1"/>
        <v>4.1785437144335233</v>
      </c>
      <c r="H30" s="148">
        <f t="shared" si="2"/>
        <v>2.9979774870254894</v>
      </c>
      <c r="I30" s="149">
        <f t="shared" si="3"/>
        <v>3.8241704596034287</v>
      </c>
      <c r="J30" s="161">
        <f t="shared" si="19"/>
        <v>36044279</v>
      </c>
      <c r="K30" s="60">
        <v>124412</v>
      </c>
      <c r="L30" s="60">
        <v>35600529</v>
      </c>
      <c r="M30" s="60">
        <v>319338</v>
      </c>
      <c r="N30" s="146">
        <f t="shared" si="13"/>
        <v>7.5747065517426169</v>
      </c>
      <c r="O30" s="147">
        <f t="shared" si="5"/>
        <v>8.0452664252457318</v>
      </c>
      <c r="P30" s="148">
        <f t="shared" si="6"/>
        <v>7.6177033222535915</v>
      </c>
      <c r="Q30" s="149">
        <f t="shared" si="7"/>
        <v>4.5850933995721279</v>
      </c>
      <c r="R30" s="161">
        <f t="shared" si="20"/>
        <v>98097533</v>
      </c>
      <c r="S30" s="60">
        <v>238260</v>
      </c>
      <c r="T30" s="60">
        <v>97198055</v>
      </c>
      <c r="U30" s="60">
        <v>661218</v>
      </c>
      <c r="V30" s="146">
        <f t="shared" si="15"/>
        <v>20.615200152148628</v>
      </c>
      <c r="W30" s="147">
        <f t="shared" si="16"/>
        <v>15.407397827211588</v>
      </c>
      <c r="X30" s="148">
        <f t="shared" si="21"/>
        <v>20.798172591482764</v>
      </c>
      <c r="Y30" s="149">
        <f t="shared" si="22"/>
        <v>9.4938475454793458</v>
      </c>
      <c r="Z30" s="83">
        <v>4758505</v>
      </c>
      <c r="AA30" s="142">
        <v>15464</v>
      </c>
      <c r="AB30" s="143">
        <v>4673394</v>
      </c>
      <c r="AC30" s="154">
        <v>69647</v>
      </c>
    </row>
    <row r="31" spans="1:29" x14ac:dyDescent="0.3">
      <c r="A31" s="89">
        <v>1992</v>
      </c>
      <c r="B31" s="159">
        <f t="shared" si="18"/>
        <v>16825597</v>
      </c>
      <c r="C31" s="59">
        <v>70444</v>
      </c>
      <c r="D31" s="60">
        <v>16482486</v>
      </c>
      <c r="E31" s="61">
        <v>272667</v>
      </c>
      <c r="F31" s="146">
        <f t="shared" si="11"/>
        <v>3.6897203324117216</v>
      </c>
      <c r="G31" s="147">
        <f t="shared" si="1"/>
        <v>4.6424146566495317</v>
      </c>
      <c r="H31" s="148">
        <f t="shared" si="2"/>
        <v>3.6826643275146478</v>
      </c>
      <c r="I31" s="149">
        <f t="shared" si="3"/>
        <v>3.9369747899159662</v>
      </c>
      <c r="J31" s="161">
        <f t="shared" si="19"/>
        <v>36480400</v>
      </c>
      <c r="K31" s="60">
        <v>127008</v>
      </c>
      <c r="L31" s="60">
        <v>36020892</v>
      </c>
      <c r="M31" s="60">
        <v>332500</v>
      </c>
      <c r="N31" s="146">
        <f t="shared" si="13"/>
        <v>7.9998631617358109</v>
      </c>
      <c r="O31" s="147">
        <f t="shared" si="5"/>
        <v>8.370106761565836</v>
      </c>
      <c r="P31" s="148">
        <f t="shared" si="6"/>
        <v>8.0481096124491032</v>
      </c>
      <c r="Q31" s="149">
        <f t="shared" si="7"/>
        <v>4.8008894279361227</v>
      </c>
      <c r="R31" s="161">
        <f t="shared" si="20"/>
        <v>99347491</v>
      </c>
      <c r="S31" s="60">
        <v>236813</v>
      </c>
      <c r="T31" s="60">
        <v>98456695</v>
      </c>
      <c r="U31" s="60">
        <v>653983</v>
      </c>
      <c r="V31" s="146">
        <f t="shared" si="15"/>
        <v>21.786118942275305</v>
      </c>
      <c r="W31" s="147">
        <f t="shared" si="16"/>
        <v>15.606497957031765</v>
      </c>
      <c r="X31" s="148">
        <f t="shared" si="21"/>
        <v>21.998074712849132</v>
      </c>
      <c r="Y31" s="149">
        <f t="shared" si="22"/>
        <v>9.4427069796990963</v>
      </c>
      <c r="Z31" s="81">
        <v>4560128</v>
      </c>
      <c r="AA31" s="137">
        <v>15174</v>
      </c>
      <c r="AB31" s="138">
        <v>4475696</v>
      </c>
      <c r="AC31" s="152">
        <v>69258</v>
      </c>
    </row>
    <row r="32" spans="1:29" x14ac:dyDescent="0.3">
      <c r="A32" s="89">
        <v>1993</v>
      </c>
      <c r="B32" s="159">
        <f t="shared" si="18"/>
        <v>17395401</v>
      </c>
      <c r="C32" s="59">
        <v>70902</v>
      </c>
      <c r="D32" s="60">
        <v>17037603</v>
      </c>
      <c r="E32" s="61">
        <v>286896</v>
      </c>
      <c r="F32" s="146">
        <f t="shared" si="11"/>
        <v>4.0116213264358249</v>
      </c>
      <c r="G32" s="147">
        <f t="shared" si="1"/>
        <v>4.743243243243243</v>
      </c>
      <c r="H32" s="148">
        <f t="shared" si="2"/>
        <v>4.0051611316830247</v>
      </c>
      <c r="I32" s="149">
        <f t="shared" si="3"/>
        <v>4.2571225071225074</v>
      </c>
      <c r="J32" s="161">
        <f t="shared" si="19"/>
        <v>36592141</v>
      </c>
      <c r="K32" s="60">
        <v>129603</v>
      </c>
      <c r="L32" s="60">
        <v>36130930</v>
      </c>
      <c r="M32" s="60">
        <v>331608</v>
      </c>
      <c r="N32" s="146">
        <f t="shared" si="13"/>
        <v>8.4386564710722531</v>
      </c>
      <c r="O32" s="147">
        <f t="shared" si="5"/>
        <v>8.6702568905539206</v>
      </c>
      <c r="P32" s="148">
        <f t="shared" si="6"/>
        <v>8.4935772061105173</v>
      </c>
      <c r="Q32" s="149">
        <f t="shared" si="7"/>
        <v>4.9205840455840457</v>
      </c>
      <c r="R32" s="161">
        <f t="shared" si="20"/>
        <v>98611763</v>
      </c>
      <c r="S32" s="60">
        <v>243583</v>
      </c>
      <c r="T32" s="60">
        <v>97723702</v>
      </c>
      <c r="U32" s="60">
        <v>644478</v>
      </c>
      <c r="V32" s="146">
        <f t="shared" si="15"/>
        <v>22.741243590086555</v>
      </c>
      <c r="W32" s="147">
        <f t="shared" si="16"/>
        <v>16.295357238426547</v>
      </c>
      <c r="X32" s="148">
        <f t="shared" si="21"/>
        <v>22.972666571381826</v>
      </c>
      <c r="Y32" s="149">
        <f t="shared" si="22"/>
        <v>9.5631232193732192</v>
      </c>
      <c r="Z32" s="81">
        <v>4336252</v>
      </c>
      <c r="AA32" s="137">
        <v>14948</v>
      </c>
      <c r="AB32" s="138">
        <v>4253912</v>
      </c>
      <c r="AC32" s="152">
        <v>67392</v>
      </c>
    </row>
    <row r="33" spans="1:29" x14ac:dyDescent="0.3">
      <c r="A33" s="89">
        <v>1994</v>
      </c>
      <c r="B33" s="159">
        <f t="shared" si="18"/>
        <v>17857877</v>
      </c>
      <c r="C33" s="59">
        <v>69167</v>
      </c>
      <c r="D33" s="60">
        <v>17492218</v>
      </c>
      <c r="E33" s="61">
        <v>296492</v>
      </c>
      <c r="F33" s="146">
        <f t="shared" si="11"/>
        <v>4.3562225645491592</v>
      </c>
      <c r="G33" s="147">
        <f t="shared" si="1"/>
        <v>4.6978876587651976</v>
      </c>
      <c r="H33" s="148">
        <f t="shared" si="2"/>
        <v>4.350795828541183</v>
      </c>
      <c r="I33" s="149">
        <f t="shared" si="3"/>
        <v>4.6176800398704207</v>
      </c>
      <c r="J33" s="161">
        <f t="shared" si="19"/>
        <v>36869058</v>
      </c>
      <c r="K33" s="60">
        <v>123348</v>
      </c>
      <c r="L33" s="60">
        <v>36398733</v>
      </c>
      <c r="M33" s="60">
        <v>346977</v>
      </c>
      <c r="N33" s="146">
        <f t="shared" si="13"/>
        <v>8.9937803017274494</v>
      </c>
      <c r="O33" s="147">
        <f t="shared" si="5"/>
        <v>8.3779121103036065</v>
      </c>
      <c r="P33" s="148">
        <f t="shared" si="6"/>
        <v>9.05336622837563</v>
      </c>
      <c r="Q33" s="149">
        <f t="shared" si="7"/>
        <v>5.4039527784699724</v>
      </c>
      <c r="R33" s="161">
        <f t="shared" si="20"/>
        <v>97111912</v>
      </c>
      <c r="S33" s="60">
        <v>224534</v>
      </c>
      <c r="T33" s="60">
        <v>96238966</v>
      </c>
      <c r="U33" s="60">
        <v>648412</v>
      </c>
      <c r="V33" s="146">
        <f t="shared" si="15"/>
        <v>23.689327815445939</v>
      </c>
      <c r="W33" s="147">
        <f t="shared" si="16"/>
        <v>15.250560347755213</v>
      </c>
      <c r="X33" s="148">
        <f t="shared" si="21"/>
        <v>23.937278383788538</v>
      </c>
      <c r="Y33" s="149">
        <f t="shared" si="22"/>
        <v>10.098616994767006</v>
      </c>
      <c r="Z33" s="81">
        <v>4099395</v>
      </c>
      <c r="AA33" s="137">
        <v>14723</v>
      </c>
      <c r="AB33" s="138">
        <v>4020464</v>
      </c>
      <c r="AC33" s="152">
        <v>64208</v>
      </c>
    </row>
    <row r="34" spans="1:29" x14ac:dyDescent="0.3">
      <c r="A34" s="89">
        <v>1995</v>
      </c>
      <c r="B34" s="159">
        <f t="shared" si="18"/>
        <v>18512819</v>
      </c>
      <c r="C34" s="59">
        <v>69690</v>
      </c>
      <c r="D34" s="60">
        <v>18125602</v>
      </c>
      <c r="E34" s="61">
        <v>317527</v>
      </c>
      <c r="F34" s="146">
        <f t="shared" si="11"/>
        <v>4.7406008404770814</v>
      </c>
      <c r="G34" s="147">
        <f t="shared" si="1"/>
        <v>4.8679798826487843</v>
      </c>
      <c r="H34" s="148">
        <f t="shared" si="2"/>
        <v>4.7346544822693408</v>
      </c>
      <c r="I34" s="149">
        <f t="shared" si="3"/>
        <v>5.0753160813899587</v>
      </c>
      <c r="J34" s="161">
        <f t="shared" si="19"/>
        <v>35756899</v>
      </c>
      <c r="K34" s="60">
        <v>121840</v>
      </c>
      <c r="L34" s="60">
        <v>35261955</v>
      </c>
      <c r="M34" s="60">
        <v>373104</v>
      </c>
      <c r="N34" s="146">
        <f t="shared" si="13"/>
        <v>9.1563140898344066</v>
      </c>
      <c r="O34" s="147">
        <f t="shared" si="5"/>
        <v>8.5107571947471357</v>
      </c>
      <c r="P34" s="148">
        <f t="shared" si="6"/>
        <v>9.2109036320189404</v>
      </c>
      <c r="Q34" s="149">
        <f t="shared" si="7"/>
        <v>5.9636526381407542</v>
      </c>
      <c r="R34" s="161">
        <f t="shared" si="20"/>
        <v>94390299</v>
      </c>
      <c r="S34" s="60">
        <v>217657</v>
      </c>
      <c r="T34" s="60">
        <v>93461802</v>
      </c>
      <c r="U34" s="60">
        <v>710840</v>
      </c>
      <c r="V34" s="146">
        <f t="shared" si="15"/>
        <v>24.170642557045635</v>
      </c>
      <c r="W34" s="147">
        <f t="shared" si="16"/>
        <v>15.203758032970104</v>
      </c>
      <c r="X34" s="148">
        <f t="shared" si="21"/>
        <v>24.413497535710516</v>
      </c>
      <c r="Y34" s="149">
        <f t="shared" si="22"/>
        <v>11.361987116986079</v>
      </c>
      <c r="Z34" s="81">
        <v>3905163</v>
      </c>
      <c r="AA34" s="137">
        <v>14316</v>
      </c>
      <c r="AB34" s="138">
        <v>3828284</v>
      </c>
      <c r="AC34" s="152">
        <v>62563</v>
      </c>
    </row>
    <row r="35" spans="1:29" x14ac:dyDescent="0.3">
      <c r="A35" s="89">
        <v>1996</v>
      </c>
      <c r="B35" s="159">
        <f t="shared" si="18"/>
        <v>19443828</v>
      </c>
      <c r="C35" s="59">
        <v>71125</v>
      </c>
      <c r="D35" s="60">
        <v>19040174</v>
      </c>
      <c r="E35" s="61">
        <v>332529</v>
      </c>
      <c r="F35" s="146">
        <f t="shared" si="11"/>
        <v>5.1160698216569225</v>
      </c>
      <c r="G35" s="147">
        <f t="shared" si="1"/>
        <v>5.1539855072463769</v>
      </c>
      <c r="H35" s="148">
        <f t="shared" si="2"/>
        <v>5.1103037167457543</v>
      </c>
      <c r="I35" s="149">
        <f t="shared" si="3"/>
        <v>5.4602463054187194</v>
      </c>
      <c r="J35" s="161">
        <f t="shared" si="19"/>
        <v>35739544</v>
      </c>
      <c r="K35" s="60">
        <v>122641</v>
      </c>
      <c r="L35" s="60">
        <v>35246376</v>
      </c>
      <c r="M35" s="60">
        <v>370527</v>
      </c>
      <c r="N35" s="146">
        <f t="shared" si="13"/>
        <v>9.4038068274508362</v>
      </c>
      <c r="O35" s="147">
        <f t="shared" si="5"/>
        <v>8.8870289855072464</v>
      </c>
      <c r="P35" s="148">
        <f t="shared" si="6"/>
        <v>9.4599811049320426</v>
      </c>
      <c r="Q35" s="149">
        <f t="shared" si="7"/>
        <v>6.0841871921182262</v>
      </c>
      <c r="R35" s="161">
        <f t="shared" si="20"/>
        <v>93719126</v>
      </c>
      <c r="S35" s="60">
        <v>225654</v>
      </c>
      <c r="T35" s="60">
        <v>92803077</v>
      </c>
      <c r="U35" s="60">
        <v>690395</v>
      </c>
      <c r="V35" s="146">
        <f t="shared" si="15"/>
        <v>24.659423660848194</v>
      </c>
      <c r="W35" s="147">
        <f t="shared" si="16"/>
        <v>16.351739130434783</v>
      </c>
      <c r="X35" s="148">
        <f t="shared" si="21"/>
        <v>24.907960889356495</v>
      </c>
      <c r="Y35" s="149">
        <f t="shared" si="22"/>
        <v>11.336535303776683</v>
      </c>
      <c r="Z35" s="81">
        <v>3800540</v>
      </c>
      <c r="AA35" s="137">
        <v>13800</v>
      </c>
      <c r="AB35" s="138">
        <v>3725840</v>
      </c>
      <c r="AC35" s="152">
        <v>60900</v>
      </c>
    </row>
    <row r="36" spans="1:29" x14ac:dyDescent="0.3">
      <c r="A36" s="89">
        <v>1997</v>
      </c>
      <c r="B36" s="159">
        <f t="shared" si="18"/>
        <v>19759178</v>
      </c>
      <c r="C36" s="59">
        <v>75842</v>
      </c>
      <c r="D36" s="60">
        <v>19353604</v>
      </c>
      <c r="E36" s="61">
        <v>329732</v>
      </c>
      <c r="F36" s="146">
        <f t="shared" si="11"/>
        <v>5.2217894040834185</v>
      </c>
      <c r="G36" s="147">
        <f t="shared" si="1"/>
        <v>5.6912802041122621</v>
      </c>
      <c r="H36" s="148">
        <f t="shared" si="2"/>
        <v>5.2131579847610192</v>
      </c>
      <c r="I36" s="149">
        <f t="shared" si="3"/>
        <v>5.6648169464153799</v>
      </c>
      <c r="J36" s="161">
        <f t="shared" si="19"/>
        <v>35803358</v>
      </c>
      <c r="K36" s="60">
        <v>117047</v>
      </c>
      <c r="L36" s="60">
        <v>35314604</v>
      </c>
      <c r="M36" s="60">
        <v>371707</v>
      </c>
      <c r="N36" s="146">
        <f t="shared" si="13"/>
        <v>9.4618103766768691</v>
      </c>
      <c r="O36" s="147">
        <f t="shared" si="5"/>
        <v>8.7833558457151426</v>
      </c>
      <c r="P36" s="148">
        <f t="shared" si="6"/>
        <v>9.5124716730420555</v>
      </c>
      <c r="Q36" s="149">
        <f t="shared" si="7"/>
        <v>6.3859501434535364</v>
      </c>
      <c r="R36" s="161">
        <f t="shared" si="20"/>
        <v>92968206</v>
      </c>
      <c r="S36" s="60">
        <v>221119</v>
      </c>
      <c r="T36" s="60">
        <v>92031292</v>
      </c>
      <c r="U36" s="60">
        <v>715795</v>
      </c>
      <c r="V36" s="146">
        <f t="shared" si="15"/>
        <v>24.568855698726157</v>
      </c>
      <c r="W36" s="147">
        <f t="shared" si="16"/>
        <v>16.593051178147981</v>
      </c>
      <c r="X36" s="148">
        <f t="shared" si="21"/>
        <v>24.789887440999252</v>
      </c>
      <c r="Y36" s="149">
        <f t="shared" si="22"/>
        <v>12.297404092291305</v>
      </c>
      <c r="Z36" s="81">
        <v>3783986</v>
      </c>
      <c r="AA36" s="137">
        <v>13326</v>
      </c>
      <c r="AB36" s="138">
        <v>3712453</v>
      </c>
      <c r="AC36" s="152">
        <v>58207</v>
      </c>
    </row>
    <row r="37" spans="1:29" x14ac:dyDescent="0.3">
      <c r="A37" s="89">
        <v>1998</v>
      </c>
      <c r="B37" s="159">
        <f t="shared" si="18"/>
        <v>20687878</v>
      </c>
      <c r="C37" s="59">
        <v>74356</v>
      </c>
      <c r="D37" s="60">
        <v>20260462</v>
      </c>
      <c r="E37" s="61">
        <v>353060</v>
      </c>
      <c r="F37" s="146">
        <f t="shared" si="11"/>
        <v>5.395109896543568</v>
      </c>
      <c r="G37" s="147">
        <f t="shared" si="1"/>
        <v>5.8058874053252127</v>
      </c>
      <c r="H37" s="148">
        <f t="shared" si="2"/>
        <v>5.3781350613759695</v>
      </c>
      <c r="I37" s="149">
        <f t="shared" si="3"/>
        <v>6.4706852629070983</v>
      </c>
      <c r="J37" s="161">
        <f t="shared" si="19"/>
        <v>37029803</v>
      </c>
      <c r="K37" s="60">
        <v>136538</v>
      </c>
      <c r="L37" s="60">
        <v>36493540</v>
      </c>
      <c r="M37" s="60">
        <v>399725</v>
      </c>
      <c r="N37" s="146">
        <f t="shared" si="13"/>
        <v>9.6568558956292527</v>
      </c>
      <c r="O37" s="147">
        <f t="shared" si="5"/>
        <v>10.661200905754665</v>
      </c>
      <c r="P37" s="148">
        <f t="shared" si="6"/>
        <v>9.6872019496755009</v>
      </c>
      <c r="Q37" s="149">
        <f t="shared" si="7"/>
        <v>7.3259351575243299</v>
      </c>
      <c r="R37" s="161">
        <f t="shared" si="20"/>
        <v>92437838</v>
      </c>
      <c r="S37" s="60">
        <v>251510</v>
      </c>
      <c r="T37" s="60">
        <v>91472290</v>
      </c>
      <c r="U37" s="60">
        <v>714038</v>
      </c>
      <c r="V37" s="146">
        <f t="shared" si="15"/>
        <v>24.106498240606943</v>
      </c>
      <c r="W37" s="147">
        <f t="shared" si="16"/>
        <v>19.638478956820489</v>
      </c>
      <c r="X37" s="148">
        <f t="shared" si="21"/>
        <v>24.281298718328856</v>
      </c>
      <c r="Y37" s="149">
        <f t="shared" si="22"/>
        <v>13.086487179957114</v>
      </c>
      <c r="Z37" s="81">
        <v>3834561</v>
      </c>
      <c r="AA37" s="137">
        <v>12807</v>
      </c>
      <c r="AB37" s="138">
        <v>3767191</v>
      </c>
      <c r="AC37" s="152">
        <v>54563</v>
      </c>
    </row>
    <row r="38" spans="1:29" ht="17.25" thickBot="1" x14ac:dyDescent="0.35">
      <c r="A38" s="90">
        <v>1999</v>
      </c>
      <c r="B38" s="172">
        <f t="shared" ref="B38:B59" si="23">SUM(C38:E38)</f>
        <v>22958718</v>
      </c>
      <c r="C38" s="129">
        <v>88419</v>
      </c>
      <c r="D38" s="66">
        <v>22524497</v>
      </c>
      <c r="E38" s="130">
        <v>345802</v>
      </c>
      <c r="F38" s="67">
        <v>5.8</v>
      </c>
      <c r="G38" s="131">
        <v>7.2</v>
      </c>
      <c r="H38" s="68">
        <v>5.8</v>
      </c>
      <c r="I38" s="69">
        <v>6.6</v>
      </c>
      <c r="J38" s="94">
        <f t="shared" ref="J38:J59" si="24">SUM(K38:M38)</f>
        <v>37014811</v>
      </c>
      <c r="K38" s="129">
        <v>132705</v>
      </c>
      <c r="L38" s="66">
        <v>36444545</v>
      </c>
      <c r="M38" s="130">
        <v>437561</v>
      </c>
      <c r="N38" s="67">
        <v>9.4</v>
      </c>
      <c r="O38" s="131">
        <v>10.9</v>
      </c>
      <c r="P38" s="68">
        <v>9.4</v>
      </c>
      <c r="Q38" s="69">
        <v>8.3000000000000007</v>
      </c>
      <c r="R38" s="94">
        <f t="shared" ref="R38:R59" si="25">SUM(S38:U38)</f>
        <v>88721509</v>
      </c>
      <c r="S38" s="129">
        <v>243744</v>
      </c>
      <c r="T38" s="66">
        <v>87674596</v>
      </c>
      <c r="U38" s="130">
        <v>803169</v>
      </c>
      <c r="V38" s="67">
        <v>22.5</v>
      </c>
      <c r="W38" s="131">
        <v>20</v>
      </c>
      <c r="X38" s="68">
        <v>22.7</v>
      </c>
      <c r="Y38" s="69">
        <v>15.3</v>
      </c>
      <c r="Z38" s="82">
        <v>3935537</v>
      </c>
      <c r="AA38" s="139">
        <v>12197</v>
      </c>
      <c r="AB38" s="140">
        <v>3870781</v>
      </c>
      <c r="AC38" s="153">
        <v>52559</v>
      </c>
    </row>
    <row r="39" spans="1:29" x14ac:dyDescent="0.3">
      <c r="A39" s="88">
        <v>2000</v>
      </c>
      <c r="B39" s="227">
        <f t="shared" si="23"/>
        <v>24192082</v>
      </c>
      <c r="C39" s="50">
        <v>91944</v>
      </c>
      <c r="D39" s="51">
        <v>23166945</v>
      </c>
      <c r="E39" s="52">
        <v>933193</v>
      </c>
      <c r="F39" s="53">
        <v>6</v>
      </c>
      <c r="G39" s="54">
        <v>7.8</v>
      </c>
      <c r="H39" s="55">
        <v>5.9</v>
      </c>
      <c r="I39" s="56">
        <v>17.8</v>
      </c>
      <c r="J39" s="93">
        <f t="shared" si="24"/>
        <v>35124518</v>
      </c>
      <c r="K39" s="50">
        <v>140039</v>
      </c>
      <c r="L39" s="51">
        <v>34567686</v>
      </c>
      <c r="M39" s="52">
        <v>416793</v>
      </c>
      <c r="N39" s="53">
        <v>8.6999999999999993</v>
      </c>
      <c r="O39" s="54">
        <v>11.9</v>
      </c>
      <c r="P39" s="55">
        <v>8.6999999999999993</v>
      </c>
      <c r="Q39" s="56">
        <v>8</v>
      </c>
      <c r="R39" s="93">
        <f t="shared" si="25"/>
        <v>83992029</v>
      </c>
      <c r="S39" s="50">
        <v>261088</v>
      </c>
      <c r="T39" s="51">
        <v>82953845</v>
      </c>
      <c r="U39" s="52">
        <v>777096</v>
      </c>
      <c r="V39" s="53">
        <v>20.9</v>
      </c>
      <c r="W39" s="54">
        <v>22.3</v>
      </c>
      <c r="X39" s="55">
        <v>21</v>
      </c>
      <c r="Y39" s="56">
        <v>14.8</v>
      </c>
      <c r="Z39" s="80">
        <v>4019991</v>
      </c>
      <c r="AA39" s="141">
        <v>11720</v>
      </c>
      <c r="AB39" s="136">
        <v>3955856</v>
      </c>
      <c r="AC39" s="151">
        <v>52415</v>
      </c>
    </row>
    <row r="40" spans="1:29" x14ac:dyDescent="0.3">
      <c r="A40" s="89">
        <v>2001</v>
      </c>
      <c r="B40" s="159">
        <f t="shared" si="23"/>
        <v>25337841</v>
      </c>
      <c r="C40" s="59">
        <v>97730</v>
      </c>
      <c r="D40" s="60">
        <v>24300911</v>
      </c>
      <c r="E40" s="61">
        <v>939200</v>
      </c>
      <c r="F40" s="62">
        <v>6.2</v>
      </c>
      <c r="G40" s="63">
        <v>8.6</v>
      </c>
      <c r="H40" s="64">
        <v>6</v>
      </c>
      <c r="I40" s="65">
        <v>18.2</v>
      </c>
      <c r="J40" s="58">
        <f t="shared" si="24"/>
        <v>35614557</v>
      </c>
      <c r="K40" s="59">
        <v>136328</v>
      </c>
      <c r="L40" s="60">
        <v>35057687</v>
      </c>
      <c r="M40" s="61">
        <v>420542</v>
      </c>
      <c r="N40" s="62">
        <v>8.6999999999999993</v>
      </c>
      <c r="O40" s="63">
        <v>12</v>
      </c>
      <c r="P40" s="64">
        <v>8.6999999999999993</v>
      </c>
      <c r="Q40" s="65">
        <v>8.1</v>
      </c>
      <c r="R40" s="58">
        <f t="shared" si="25"/>
        <v>85864208</v>
      </c>
      <c r="S40" s="59">
        <v>289602</v>
      </c>
      <c r="T40" s="60">
        <v>84810456</v>
      </c>
      <c r="U40" s="61">
        <v>764150</v>
      </c>
      <c r="V40" s="62">
        <v>21</v>
      </c>
      <c r="W40" s="63">
        <v>25.5</v>
      </c>
      <c r="X40" s="64">
        <v>21.1</v>
      </c>
      <c r="Y40" s="65">
        <v>14.8</v>
      </c>
      <c r="Z40" s="83">
        <v>4089429</v>
      </c>
      <c r="AA40" s="142">
        <v>11367</v>
      </c>
      <c r="AB40" s="143">
        <v>4026320</v>
      </c>
      <c r="AC40" s="154">
        <v>51742</v>
      </c>
    </row>
    <row r="41" spans="1:29" x14ac:dyDescent="0.3">
      <c r="A41" s="89">
        <v>2002</v>
      </c>
      <c r="B41" s="159">
        <f t="shared" si="23"/>
        <v>26336811</v>
      </c>
      <c r="C41" s="59">
        <v>100106</v>
      </c>
      <c r="D41" s="60">
        <v>25845280</v>
      </c>
      <c r="E41" s="61">
        <v>391425</v>
      </c>
      <c r="F41" s="62">
        <v>6.4</v>
      </c>
      <c r="G41" s="63">
        <v>9</v>
      </c>
      <c r="H41" s="64">
        <v>6.3</v>
      </c>
      <c r="I41" s="65">
        <v>7.7</v>
      </c>
      <c r="J41" s="58">
        <f t="shared" si="24"/>
        <v>37465806</v>
      </c>
      <c r="K41" s="59">
        <v>133871</v>
      </c>
      <c r="L41" s="60">
        <v>36888004</v>
      </c>
      <c r="M41" s="61">
        <v>443931</v>
      </c>
      <c r="N41" s="62">
        <v>9.1</v>
      </c>
      <c r="O41" s="63">
        <v>12.1</v>
      </c>
      <c r="P41" s="64">
        <v>9</v>
      </c>
      <c r="Q41" s="65">
        <v>8.6999999999999993</v>
      </c>
      <c r="R41" s="58">
        <f t="shared" si="25"/>
        <v>87903598</v>
      </c>
      <c r="S41" s="59">
        <v>235647</v>
      </c>
      <c r="T41" s="60">
        <v>86896532</v>
      </c>
      <c r="U41" s="61">
        <v>771419</v>
      </c>
      <c r="V41" s="62">
        <v>21.2</v>
      </c>
      <c r="W41" s="63">
        <v>21.3</v>
      </c>
      <c r="X41" s="64">
        <v>21.3</v>
      </c>
      <c r="Y41" s="65">
        <v>15.1</v>
      </c>
      <c r="Z41" s="81">
        <v>4138366</v>
      </c>
      <c r="AA41" s="137">
        <v>11070</v>
      </c>
      <c r="AB41" s="138">
        <v>4076286</v>
      </c>
      <c r="AC41" s="152">
        <v>51010</v>
      </c>
    </row>
    <row r="42" spans="1:29" x14ac:dyDescent="0.3">
      <c r="A42" s="89">
        <v>2003</v>
      </c>
      <c r="B42" s="159">
        <f t="shared" si="23"/>
        <v>28219859</v>
      </c>
      <c r="C42" s="59">
        <v>100203</v>
      </c>
      <c r="D42" s="60">
        <v>27720572</v>
      </c>
      <c r="E42" s="61">
        <v>399084</v>
      </c>
      <c r="F42" s="62">
        <v>6.8</v>
      </c>
      <c r="G42" s="63">
        <v>9.1</v>
      </c>
      <c r="H42" s="64">
        <v>6.7</v>
      </c>
      <c r="I42" s="65">
        <v>7.9</v>
      </c>
      <c r="J42" s="58">
        <f t="shared" si="24"/>
        <v>38704867</v>
      </c>
      <c r="K42" s="59">
        <v>132999</v>
      </c>
      <c r="L42" s="60">
        <v>38128372</v>
      </c>
      <c r="M42" s="61">
        <v>443496</v>
      </c>
      <c r="N42" s="62">
        <v>9.3000000000000007</v>
      </c>
      <c r="O42" s="63">
        <v>12.1</v>
      </c>
      <c r="P42" s="64">
        <v>9.3000000000000007</v>
      </c>
      <c r="Q42" s="65">
        <v>8.8000000000000007</v>
      </c>
      <c r="R42" s="58">
        <f t="shared" si="25"/>
        <v>89975618</v>
      </c>
      <c r="S42" s="59">
        <v>249623</v>
      </c>
      <c r="T42" s="60">
        <v>88954532</v>
      </c>
      <c r="U42" s="61">
        <v>771463</v>
      </c>
      <c r="V42" s="62">
        <v>21.5</v>
      </c>
      <c r="W42" s="63">
        <v>22.8</v>
      </c>
      <c r="X42" s="64">
        <v>21.6</v>
      </c>
      <c r="Y42" s="65">
        <v>15.3</v>
      </c>
      <c r="Z42" s="81">
        <v>4175626</v>
      </c>
      <c r="AA42" s="137">
        <v>10957</v>
      </c>
      <c r="AB42" s="138">
        <v>4114351</v>
      </c>
      <c r="AC42" s="152">
        <v>50318</v>
      </c>
    </row>
    <row r="43" spans="1:29" x14ac:dyDescent="0.3">
      <c r="A43" s="89">
        <v>2004</v>
      </c>
      <c r="B43" s="159">
        <f t="shared" si="23"/>
        <v>29714133</v>
      </c>
      <c r="C43" s="59">
        <v>100904</v>
      </c>
      <c r="D43" s="60">
        <v>29212555</v>
      </c>
      <c r="E43" s="61">
        <v>400674</v>
      </c>
      <c r="F43" s="62">
        <v>7.2</v>
      </c>
      <c r="G43" s="63">
        <v>9.3000000000000007</v>
      </c>
      <c r="H43" s="64">
        <v>7.2</v>
      </c>
      <c r="I43" s="65">
        <v>8.1999999999999993</v>
      </c>
      <c r="J43" s="58">
        <f t="shared" si="24"/>
        <v>39421972</v>
      </c>
      <c r="K43" s="59">
        <v>139445</v>
      </c>
      <c r="L43" s="60">
        <v>38804166</v>
      </c>
      <c r="M43" s="61">
        <v>478361</v>
      </c>
      <c r="N43" s="62">
        <v>9.6</v>
      </c>
      <c r="O43" s="63">
        <v>12.8</v>
      </c>
      <c r="P43" s="64">
        <v>9.6</v>
      </c>
      <c r="Q43" s="65">
        <v>9.8000000000000007</v>
      </c>
      <c r="R43" s="58">
        <f t="shared" si="25"/>
        <v>89097676</v>
      </c>
      <c r="S43" s="59">
        <v>255489</v>
      </c>
      <c r="T43" s="60">
        <v>88017244</v>
      </c>
      <c r="U43" s="61">
        <v>824943</v>
      </c>
      <c r="V43" s="62">
        <v>21.6</v>
      </c>
      <c r="W43" s="63">
        <v>23.5</v>
      </c>
      <c r="X43" s="64">
        <v>21.7</v>
      </c>
      <c r="Y43" s="65">
        <v>16.899999999999999</v>
      </c>
      <c r="Z43" s="81">
        <v>4116195</v>
      </c>
      <c r="AA43" s="137">
        <v>10875</v>
      </c>
      <c r="AB43" s="138">
        <v>4056433</v>
      </c>
      <c r="AC43" s="152">
        <v>48887</v>
      </c>
    </row>
    <row r="44" spans="1:29" x14ac:dyDescent="0.3">
      <c r="A44" s="89">
        <v>2005</v>
      </c>
      <c r="B44" s="159">
        <f t="shared" si="23"/>
        <v>31876260</v>
      </c>
      <c r="C44" s="59">
        <v>103687</v>
      </c>
      <c r="D44" s="60">
        <v>31365589</v>
      </c>
      <c r="E44" s="61">
        <v>406984</v>
      </c>
      <c r="F44" s="62">
        <v>7.9</v>
      </c>
      <c r="G44" s="63">
        <v>9.6</v>
      </c>
      <c r="H44" s="64">
        <v>7.9</v>
      </c>
      <c r="I44" s="65">
        <v>8.6</v>
      </c>
      <c r="J44" s="58">
        <f t="shared" si="24"/>
        <v>40701175</v>
      </c>
      <c r="K44" s="59">
        <v>139445</v>
      </c>
      <c r="L44" s="60">
        <v>39690199</v>
      </c>
      <c r="M44" s="61">
        <v>871531</v>
      </c>
      <c r="N44" s="62">
        <v>10.1</v>
      </c>
      <c r="O44" s="63">
        <v>13</v>
      </c>
      <c r="P44" s="64">
        <v>10</v>
      </c>
      <c r="Q44" s="65">
        <v>18.399999999999999</v>
      </c>
      <c r="R44" s="58">
        <f t="shared" si="25"/>
        <v>90700072</v>
      </c>
      <c r="S44" s="59">
        <v>255489</v>
      </c>
      <c r="T44" s="60">
        <v>89217493</v>
      </c>
      <c r="U44" s="61">
        <v>1227090</v>
      </c>
      <c r="V44" s="62">
        <v>22.5</v>
      </c>
      <c r="W44" s="63">
        <v>23.7</v>
      </c>
      <c r="X44" s="64">
        <v>22.5</v>
      </c>
      <c r="Y44" s="65">
        <v>25.9</v>
      </c>
      <c r="Z44" s="81">
        <v>4022801</v>
      </c>
      <c r="AA44" s="137">
        <v>10761</v>
      </c>
      <c r="AB44" s="138">
        <v>3964657</v>
      </c>
      <c r="AC44" s="152">
        <v>47383</v>
      </c>
    </row>
    <row r="45" spans="1:29" x14ac:dyDescent="0.3">
      <c r="A45" s="89">
        <v>2006</v>
      </c>
      <c r="B45" s="159">
        <f t="shared" si="23"/>
        <v>33652824</v>
      </c>
      <c r="C45" s="59">
        <v>123585</v>
      </c>
      <c r="D45" s="60">
        <v>33106387</v>
      </c>
      <c r="E45" s="61">
        <v>422852</v>
      </c>
      <c r="F45" s="62">
        <v>8.6</v>
      </c>
      <c r="G45" s="63">
        <v>11.4</v>
      </c>
      <c r="H45" s="64">
        <v>8.6</v>
      </c>
      <c r="I45" s="65">
        <v>9.1999999999999993</v>
      </c>
      <c r="J45" s="58">
        <f t="shared" si="24"/>
        <v>41325719</v>
      </c>
      <c r="K45" s="59">
        <v>164797</v>
      </c>
      <c r="L45" s="60">
        <v>40620924</v>
      </c>
      <c r="M45" s="61">
        <v>539998</v>
      </c>
      <c r="N45" s="62">
        <v>10.5</v>
      </c>
      <c r="O45" s="63">
        <v>15.2</v>
      </c>
      <c r="P45" s="64">
        <v>10.5</v>
      </c>
      <c r="Q45" s="65">
        <v>11.7</v>
      </c>
      <c r="R45" s="58">
        <f t="shared" si="25"/>
        <v>91330842</v>
      </c>
      <c r="S45" s="59">
        <v>263206</v>
      </c>
      <c r="T45" s="60">
        <v>90182025</v>
      </c>
      <c r="U45" s="61">
        <v>885611</v>
      </c>
      <c r="V45" s="62">
        <v>23.3</v>
      </c>
      <c r="W45" s="63">
        <v>24.2</v>
      </c>
      <c r="X45" s="64">
        <v>23.3</v>
      </c>
      <c r="Y45" s="65">
        <v>19.2</v>
      </c>
      <c r="Z45" s="81">
        <v>3925043</v>
      </c>
      <c r="AA45" s="137">
        <v>10862</v>
      </c>
      <c r="AB45" s="138">
        <v>3868011</v>
      </c>
      <c r="AC45" s="152">
        <v>46170</v>
      </c>
    </row>
    <row r="46" spans="1:29" x14ac:dyDescent="0.3">
      <c r="A46" s="89">
        <v>2007</v>
      </c>
      <c r="B46" s="159">
        <f t="shared" si="23"/>
        <v>33991562</v>
      </c>
      <c r="C46" s="59">
        <v>125530</v>
      </c>
      <c r="D46" s="60">
        <v>33428911</v>
      </c>
      <c r="E46" s="61">
        <v>437121</v>
      </c>
      <c r="F46" s="62">
        <v>8.9</v>
      </c>
      <c r="G46" s="63">
        <v>11.7</v>
      </c>
      <c r="H46" s="64">
        <v>8.9</v>
      </c>
      <c r="I46" s="65">
        <v>9.6999999999999993</v>
      </c>
      <c r="J46" s="58">
        <f t="shared" si="24"/>
        <v>41543566</v>
      </c>
      <c r="K46" s="59">
        <v>165086</v>
      </c>
      <c r="L46" s="60">
        <v>40866769</v>
      </c>
      <c r="M46" s="61">
        <v>511711</v>
      </c>
      <c r="N46" s="62">
        <v>10.8</v>
      </c>
      <c r="O46" s="63">
        <v>15.4</v>
      </c>
      <c r="P46" s="64">
        <v>10.8</v>
      </c>
      <c r="Q46" s="65">
        <v>11.3</v>
      </c>
      <c r="R46" s="58">
        <f t="shared" si="25"/>
        <v>90928046</v>
      </c>
      <c r="S46" s="59">
        <v>264075</v>
      </c>
      <c r="T46" s="60">
        <v>89811364</v>
      </c>
      <c r="U46" s="61">
        <v>852607</v>
      </c>
      <c r="V46" s="62">
        <v>23.7</v>
      </c>
      <c r="W46" s="63">
        <v>24.6</v>
      </c>
      <c r="X46" s="64">
        <v>23.8</v>
      </c>
      <c r="Y46" s="65">
        <v>18.899999999999999</v>
      </c>
      <c r="Z46" s="81">
        <v>3829998</v>
      </c>
      <c r="AA46" s="137">
        <v>10746</v>
      </c>
      <c r="AB46" s="138">
        <v>3774159</v>
      </c>
      <c r="AC46" s="152">
        <v>45093</v>
      </c>
    </row>
    <row r="47" spans="1:29" x14ac:dyDescent="0.3">
      <c r="A47" s="89">
        <v>2008</v>
      </c>
      <c r="B47" s="159">
        <f t="shared" si="23"/>
        <v>34746897</v>
      </c>
      <c r="C47" s="59">
        <v>128274</v>
      </c>
      <c r="D47" s="60">
        <v>34173540</v>
      </c>
      <c r="E47" s="61">
        <v>445083</v>
      </c>
      <c r="F47" s="62">
        <v>9.5</v>
      </c>
      <c r="G47" s="63">
        <v>12</v>
      </c>
      <c r="H47" s="64">
        <v>9.4</v>
      </c>
      <c r="I47" s="65">
        <v>9.9</v>
      </c>
      <c r="J47" s="58">
        <f t="shared" si="24"/>
        <v>40928431</v>
      </c>
      <c r="K47" s="59">
        <v>165086</v>
      </c>
      <c r="L47" s="60">
        <v>40201001</v>
      </c>
      <c r="M47" s="61">
        <v>562344</v>
      </c>
      <c r="N47" s="62">
        <v>11.1</v>
      </c>
      <c r="O47" s="63">
        <v>15.4</v>
      </c>
      <c r="P47" s="64">
        <v>11.1</v>
      </c>
      <c r="Q47" s="65">
        <v>12.5</v>
      </c>
      <c r="R47" s="58">
        <f t="shared" si="25"/>
        <v>89536133</v>
      </c>
      <c r="S47" s="59">
        <v>264075</v>
      </c>
      <c r="T47" s="60">
        <v>88351347</v>
      </c>
      <c r="U47" s="61">
        <v>920711</v>
      </c>
      <c r="V47" s="62">
        <v>24.4</v>
      </c>
      <c r="W47" s="63">
        <v>24.6</v>
      </c>
      <c r="X47" s="64">
        <v>24.4</v>
      </c>
      <c r="Y47" s="65">
        <v>20.399999999999999</v>
      </c>
      <c r="Z47" s="81">
        <v>3672207</v>
      </c>
      <c r="AA47" s="137">
        <v>10719</v>
      </c>
      <c r="AB47" s="138">
        <v>3616384</v>
      </c>
      <c r="AC47" s="152">
        <v>45104</v>
      </c>
    </row>
    <row r="48" spans="1:29" ht="17.25" thickBot="1" x14ac:dyDescent="0.35">
      <c r="A48" s="90">
        <v>2009</v>
      </c>
      <c r="B48" s="228">
        <f t="shared" si="23"/>
        <v>35625405</v>
      </c>
      <c r="C48" s="70">
        <v>129534</v>
      </c>
      <c r="D48" s="71">
        <v>35047946</v>
      </c>
      <c r="E48" s="72">
        <v>447925</v>
      </c>
      <c r="F48" s="73">
        <v>10.3</v>
      </c>
      <c r="G48" s="74">
        <v>12.1</v>
      </c>
      <c r="H48" s="75">
        <v>10.199999999999999</v>
      </c>
      <c r="I48" s="76">
        <v>10.1</v>
      </c>
      <c r="J48" s="92">
        <f t="shared" si="24"/>
        <v>40642063</v>
      </c>
      <c r="K48" s="70">
        <v>172036</v>
      </c>
      <c r="L48" s="71">
        <v>39940771</v>
      </c>
      <c r="M48" s="72">
        <v>529256</v>
      </c>
      <c r="N48" s="73">
        <v>11.7</v>
      </c>
      <c r="O48" s="74">
        <v>16.100000000000001</v>
      </c>
      <c r="P48" s="75">
        <v>11.7</v>
      </c>
      <c r="Q48" s="76">
        <v>11.9</v>
      </c>
      <c r="R48" s="92">
        <f t="shared" si="25"/>
        <v>88216657</v>
      </c>
      <c r="S48" s="70">
        <v>264075</v>
      </c>
      <c r="T48" s="71">
        <v>87077274</v>
      </c>
      <c r="U48" s="72">
        <v>875308</v>
      </c>
      <c r="V48" s="73">
        <v>25.4</v>
      </c>
      <c r="W48" s="74">
        <v>24.8</v>
      </c>
      <c r="X48" s="75">
        <v>25.5</v>
      </c>
      <c r="Y48" s="76">
        <v>19.7</v>
      </c>
      <c r="Z48" s="84">
        <v>3474395</v>
      </c>
      <c r="AA48" s="144">
        <v>10667</v>
      </c>
      <c r="AB48" s="145">
        <v>3419336</v>
      </c>
      <c r="AC48" s="155">
        <v>44392</v>
      </c>
    </row>
    <row r="49" spans="1:29" x14ac:dyDescent="0.3">
      <c r="A49" s="16">
        <v>2010</v>
      </c>
      <c r="B49" s="229">
        <f t="shared" si="23"/>
        <v>36731216</v>
      </c>
      <c r="C49" s="95">
        <v>141033</v>
      </c>
      <c r="D49" s="51">
        <v>36128143</v>
      </c>
      <c r="E49" s="96">
        <v>462040</v>
      </c>
      <c r="F49" s="53">
        <v>11.1</v>
      </c>
      <c r="G49" s="101">
        <v>13.4</v>
      </c>
      <c r="H49" s="55">
        <v>11.1</v>
      </c>
      <c r="I49" s="56">
        <v>10.6</v>
      </c>
      <c r="J49" s="93">
        <f t="shared" si="24"/>
        <v>42000688</v>
      </c>
      <c r="K49" s="95">
        <v>183487</v>
      </c>
      <c r="L49" s="51">
        <v>41379563</v>
      </c>
      <c r="M49" s="96">
        <v>437638</v>
      </c>
      <c r="N49" s="53">
        <v>12.7</v>
      </c>
      <c r="O49" s="101">
        <v>17.399999999999999</v>
      </c>
      <c r="P49" s="55">
        <v>12.8</v>
      </c>
      <c r="Q49" s="56">
        <v>10</v>
      </c>
      <c r="R49" s="93">
        <f t="shared" si="25"/>
        <v>89429591</v>
      </c>
      <c r="S49" s="95">
        <v>264369</v>
      </c>
      <c r="T49" s="51">
        <v>88394979</v>
      </c>
      <c r="U49" s="96">
        <v>770243</v>
      </c>
      <c r="V49" s="53">
        <v>27.1</v>
      </c>
      <c r="W49" s="101">
        <v>25</v>
      </c>
      <c r="X49" s="55">
        <v>27.2</v>
      </c>
      <c r="Y49" s="56">
        <v>17.7</v>
      </c>
      <c r="Z49" s="80">
        <v>3299094</v>
      </c>
      <c r="AA49" s="141">
        <v>10558</v>
      </c>
      <c r="AB49" s="136">
        <v>3244936</v>
      </c>
      <c r="AC49" s="151">
        <v>43600</v>
      </c>
    </row>
    <row r="50" spans="1:29" x14ac:dyDescent="0.3">
      <c r="A50" s="12">
        <v>2011</v>
      </c>
      <c r="B50" s="161">
        <f t="shared" si="23"/>
        <v>37698468</v>
      </c>
      <c r="C50" s="97">
        <v>138847</v>
      </c>
      <c r="D50" s="60">
        <v>37088082</v>
      </c>
      <c r="E50" s="98">
        <v>471539</v>
      </c>
      <c r="F50" s="62">
        <v>12</v>
      </c>
      <c r="G50" s="102">
        <v>13.4</v>
      </c>
      <c r="H50" s="64">
        <v>12</v>
      </c>
      <c r="I50" s="65">
        <v>11</v>
      </c>
      <c r="J50" s="58">
        <f t="shared" si="24"/>
        <v>42269114</v>
      </c>
      <c r="K50" s="97">
        <v>199367</v>
      </c>
      <c r="L50" s="60">
        <v>41661383</v>
      </c>
      <c r="M50" s="98">
        <v>408364</v>
      </c>
      <c r="N50" s="62">
        <v>13.5</v>
      </c>
      <c r="O50" s="102">
        <v>19.2</v>
      </c>
      <c r="P50" s="64">
        <v>13.5</v>
      </c>
      <c r="Q50" s="65">
        <v>9.5</v>
      </c>
      <c r="R50" s="58">
        <f t="shared" si="25"/>
        <v>89826621</v>
      </c>
      <c r="S50" s="97">
        <v>274241</v>
      </c>
      <c r="T50" s="60">
        <v>88788337</v>
      </c>
      <c r="U50" s="98">
        <v>764043</v>
      </c>
      <c r="V50" s="62">
        <v>28.7</v>
      </c>
      <c r="W50" s="102">
        <v>26.5</v>
      </c>
      <c r="X50" s="64">
        <v>28.8</v>
      </c>
      <c r="Y50" s="65">
        <v>17.8</v>
      </c>
      <c r="Z50" s="83">
        <v>3132477</v>
      </c>
      <c r="AA50" s="142">
        <v>10364</v>
      </c>
      <c r="AB50" s="143">
        <v>3079244</v>
      </c>
      <c r="AC50" s="154">
        <v>42869</v>
      </c>
    </row>
    <row r="51" spans="1:29" x14ac:dyDescent="0.3">
      <c r="A51" s="12">
        <v>2012</v>
      </c>
      <c r="B51" s="161">
        <f t="shared" si="23"/>
        <v>38424349</v>
      </c>
      <c r="C51" s="97">
        <v>138764</v>
      </c>
      <c r="D51" s="60">
        <v>37803129</v>
      </c>
      <c r="E51" s="98">
        <v>482456</v>
      </c>
      <c r="F51" s="62">
        <v>13</v>
      </c>
      <c r="G51" s="102">
        <v>13.8</v>
      </c>
      <c r="H51" s="64">
        <v>13</v>
      </c>
      <c r="I51" s="65">
        <v>11.5</v>
      </c>
      <c r="J51" s="58">
        <f t="shared" si="24"/>
        <v>41442254</v>
      </c>
      <c r="K51" s="97">
        <v>201657</v>
      </c>
      <c r="L51" s="60">
        <v>40849368</v>
      </c>
      <c r="M51" s="98">
        <v>391229</v>
      </c>
      <c r="N51" s="62">
        <v>14</v>
      </c>
      <c r="O51" s="102">
        <v>20</v>
      </c>
      <c r="P51" s="64">
        <v>14.1</v>
      </c>
      <c r="Q51" s="65">
        <v>9.3000000000000007</v>
      </c>
      <c r="R51" s="58">
        <f t="shared" si="25"/>
        <v>89408561</v>
      </c>
      <c r="S51" s="97">
        <v>276531</v>
      </c>
      <c r="T51" s="60">
        <v>88393064</v>
      </c>
      <c r="U51" s="98">
        <v>738966</v>
      </c>
      <c r="V51" s="62">
        <v>30.3</v>
      </c>
      <c r="W51" s="102">
        <v>27.5</v>
      </c>
      <c r="X51" s="64">
        <v>30.5</v>
      </c>
      <c r="Y51" s="65">
        <v>17.600000000000001</v>
      </c>
      <c r="Z51" s="81">
        <v>2951995</v>
      </c>
      <c r="AA51" s="137">
        <v>10066</v>
      </c>
      <c r="AB51" s="138">
        <v>2899933</v>
      </c>
      <c r="AC51" s="152">
        <v>41996</v>
      </c>
    </row>
    <row r="52" spans="1:29" x14ac:dyDescent="0.3">
      <c r="A52" s="12">
        <v>2013</v>
      </c>
      <c r="B52" s="161">
        <f t="shared" si="23"/>
        <v>39071867</v>
      </c>
      <c r="C52" s="97">
        <v>139805</v>
      </c>
      <c r="D52" s="60">
        <v>38441831</v>
      </c>
      <c r="E52" s="98">
        <v>490231</v>
      </c>
      <c r="F52" s="62">
        <v>14</v>
      </c>
      <c r="G52" s="102">
        <v>14.3</v>
      </c>
      <c r="H52" s="64">
        <v>14.1</v>
      </c>
      <c r="I52" s="65">
        <v>12</v>
      </c>
      <c r="J52" s="58">
        <f t="shared" si="24"/>
        <v>44393388</v>
      </c>
      <c r="K52" s="97">
        <v>200968</v>
      </c>
      <c r="L52" s="60">
        <v>43742042</v>
      </c>
      <c r="M52" s="98">
        <v>450378</v>
      </c>
      <c r="N52" s="62">
        <v>15.9</v>
      </c>
      <c r="O52" s="102">
        <v>20.5</v>
      </c>
      <c r="P52" s="64">
        <v>16</v>
      </c>
      <c r="Q52" s="65">
        <v>11</v>
      </c>
      <c r="R52" s="58">
        <f t="shared" si="25"/>
        <v>89712060</v>
      </c>
      <c r="S52" s="97">
        <v>276531</v>
      </c>
      <c r="T52" s="60">
        <v>88652277</v>
      </c>
      <c r="U52" s="98">
        <v>783252</v>
      </c>
      <c r="V52" s="62">
        <v>32.200000000000003</v>
      </c>
      <c r="W52" s="102">
        <v>28.2</v>
      </c>
      <c r="X52" s="64">
        <v>32.4</v>
      </c>
      <c r="Y52" s="65">
        <v>19.100000000000001</v>
      </c>
      <c r="Z52" s="81">
        <v>2784000</v>
      </c>
      <c r="AA52" s="137">
        <v>9798</v>
      </c>
      <c r="AB52" s="138">
        <v>2733287</v>
      </c>
      <c r="AC52" s="152">
        <v>40915</v>
      </c>
    </row>
    <row r="53" spans="1:29" x14ac:dyDescent="0.3">
      <c r="A53" s="12">
        <v>2014</v>
      </c>
      <c r="B53" s="161">
        <f t="shared" si="23"/>
        <v>39730373</v>
      </c>
      <c r="C53" s="97">
        <v>136937</v>
      </c>
      <c r="D53" s="60">
        <v>39086267</v>
      </c>
      <c r="E53" s="98">
        <v>507169</v>
      </c>
      <c r="F53" s="62">
        <v>14.6</v>
      </c>
      <c r="G53" s="102">
        <v>14.3</v>
      </c>
      <c r="H53" s="64">
        <v>14.6</v>
      </c>
      <c r="I53" s="65">
        <v>12.6</v>
      </c>
      <c r="J53" s="58">
        <f t="shared" si="24"/>
        <v>45094196</v>
      </c>
      <c r="K53" s="97">
        <v>200968</v>
      </c>
      <c r="L53" s="60">
        <v>44431354</v>
      </c>
      <c r="M53" s="98">
        <v>461874</v>
      </c>
      <c r="N53" s="62">
        <v>16.5</v>
      </c>
      <c r="O53" s="102">
        <v>21</v>
      </c>
      <c r="P53" s="64">
        <v>16.600000000000001</v>
      </c>
      <c r="Q53" s="65">
        <v>11.5</v>
      </c>
      <c r="R53" s="58">
        <f t="shared" si="25"/>
        <v>89583104</v>
      </c>
      <c r="S53" s="97">
        <v>276531</v>
      </c>
      <c r="T53" s="60">
        <v>88519094</v>
      </c>
      <c r="U53" s="98">
        <v>787479</v>
      </c>
      <c r="V53" s="62">
        <v>32.799999999999997</v>
      </c>
      <c r="W53" s="102">
        <v>28.9</v>
      </c>
      <c r="X53" s="64">
        <v>33</v>
      </c>
      <c r="Y53" s="65">
        <v>19.600000000000001</v>
      </c>
      <c r="Z53" s="81">
        <v>2728509</v>
      </c>
      <c r="AA53" s="137">
        <v>9580</v>
      </c>
      <c r="AB53" s="138">
        <v>2678752</v>
      </c>
      <c r="AC53" s="152">
        <v>40177</v>
      </c>
    </row>
    <row r="54" spans="1:29" x14ac:dyDescent="0.3">
      <c r="A54" s="12">
        <v>2015</v>
      </c>
      <c r="B54" s="161">
        <f t="shared" si="23"/>
        <v>42136310</v>
      </c>
      <c r="C54" s="97">
        <v>138957</v>
      </c>
      <c r="D54" s="60">
        <v>41492979</v>
      </c>
      <c r="E54" s="98">
        <v>504374</v>
      </c>
      <c r="F54" s="62">
        <v>15.5</v>
      </c>
      <c r="G54" s="102">
        <v>14.9</v>
      </c>
      <c r="H54" s="64">
        <v>15.6</v>
      </c>
      <c r="I54" s="65">
        <v>12.8</v>
      </c>
      <c r="J54" s="58">
        <f t="shared" si="24"/>
        <v>45103428</v>
      </c>
      <c r="K54" s="97">
        <v>200968</v>
      </c>
      <c r="L54" s="60">
        <v>44444661</v>
      </c>
      <c r="M54" s="98">
        <v>457799</v>
      </c>
      <c r="N54" s="62">
        <v>16.600000000000001</v>
      </c>
      <c r="O54" s="102">
        <v>21.5</v>
      </c>
      <c r="P54" s="64">
        <v>16.7</v>
      </c>
      <c r="Q54" s="65">
        <v>11.6</v>
      </c>
      <c r="R54" s="58">
        <f t="shared" si="25"/>
        <v>88537498</v>
      </c>
      <c r="S54" s="97">
        <v>276531</v>
      </c>
      <c r="T54" s="60">
        <v>87507364</v>
      </c>
      <c r="U54" s="98">
        <v>753603</v>
      </c>
      <c r="V54" s="62">
        <v>32.6</v>
      </c>
      <c r="W54" s="102">
        <v>29.6</v>
      </c>
      <c r="X54" s="64">
        <v>32.799999999999997</v>
      </c>
      <c r="Y54" s="65">
        <v>19.100000000000001</v>
      </c>
      <c r="Z54" s="81">
        <v>2714610</v>
      </c>
      <c r="AA54" s="137">
        <v>9347</v>
      </c>
      <c r="AB54" s="138">
        <v>2665762</v>
      </c>
      <c r="AC54" s="152">
        <v>39501</v>
      </c>
    </row>
    <row r="55" spans="1:29" x14ac:dyDescent="0.3">
      <c r="A55" s="12">
        <v>2016</v>
      </c>
      <c r="B55" s="161">
        <f t="shared" si="23"/>
        <v>41388985</v>
      </c>
      <c r="C55" s="97">
        <v>143131</v>
      </c>
      <c r="D55" s="60">
        <v>40733601</v>
      </c>
      <c r="E55" s="98">
        <v>512253</v>
      </c>
      <c r="F55" s="62">
        <v>15.5</v>
      </c>
      <c r="G55" s="102">
        <v>15.6</v>
      </c>
      <c r="H55" s="64">
        <v>15.5</v>
      </c>
      <c r="I55" s="65">
        <v>13.1</v>
      </c>
      <c r="J55" s="58">
        <f t="shared" si="24"/>
        <v>45929294</v>
      </c>
      <c r="K55" s="97">
        <v>201037</v>
      </c>
      <c r="L55" s="60">
        <v>45286381</v>
      </c>
      <c r="M55" s="98">
        <v>441876</v>
      </c>
      <c r="N55" s="62">
        <v>17.2</v>
      </c>
      <c r="O55" s="102">
        <v>21.9</v>
      </c>
      <c r="P55" s="64">
        <v>17.3</v>
      </c>
      <c r="Q55" s="65">
        <v>11.3</v>
      </c>
      <c r="R55" s="58">
        <f t="shared" si="25"/>
        <v>88713713</v>
      </c>
      <c r="S55" s="97">
        <v>276600</v>
      </c>
      <c r="T55" s="60">
        <v>87702807</v>
      </c>
      <c r="U55" s="98">
        <v>734306</v>
      </c>
      <c r="V55" s="62">
        <v>33.200000000000003</v>
      </c>
      <c r="W55" s="102">
        <v>30.2</v>
      </c>
      <c r="X55" s="64">
        <v>33.4</v>
      </c>
      <c r="Y55" s="65">
        <v>18.7</v>
      </c>
      <c r="Z55" s="81">
        <v>2672843</v>
      </c>
      <c r="AA55" s="137">
        <v>9170</v>
      </c>
      <c r="AB55" s="138">
        <v>2624452</v>
      </c>
      <c r="AC55" s="152">
        <v>39221</v>
      </c>
    </row>
    <row r="56" spans="1:29" x14ac:dyDescent="0.3">
      <c r="A56" s="12">
        <v>2017</v>
      </c>
      <c r="B56" s="161">
        <f t="shared" si="23"/>
        <v>42218362</v>
      </c>
      <c r="C56" s="97">
        <v>139146</v>
      </c>
      <c r="D56" s="60">
        <v>41561738</v>
      </c>
      <c r="E56" s="98">
        <v>517478</v>
      </c>
      <c r="F56" s="62">
        <v>15.8</v>
      </c>
      <c r="G56" s="102">
        <v>15.5</v>
      </c>
      <c r="H56" s="64">
        <v>15.8</v>
      </c>
      <c r="I56" s="65">
        <v>13.3</v>
      </c>
      <c r="J56" s="58">
        <f t="shared" si="24"/>
        <v>55977291</v>
      </c>
      <c r="K56" s="97">
        <v>200587</v>
      </c>
      <c r="L56" s="60">
        <v>55306092</v>
      </c>
      <c r="M56" s="98">
        <v>470612</v>
      </c>
      <c r="N56" s="62">
        <v>20.9</v>
      </c>
      <c r="O56" s="102">
        <v>22.3</v>
      </c>
      <c r="P56" s="64">
        <v>21.1</v>
      </c>
      <c r="Q56" s="65">
        <v>12.1</v>
      </c>
      <c r="R56" s="58">
        <f t="shared" si="25"/>
        <v>98220985</v>
      </c>
      <c r="S56" s="97">
        <v>276600</v>
      </c>
      <c r="T56" s="60">
        <v>97175487</v>
      </c>
      <c r="U56" s="98">
        <v>768898</v>
      </c>
      <c r="V56" s="62">
        <v>36.700000000000003</v>
      </c>
      <c r="W56" s="102">
        <v>30.8</v>
      </c>
      <c r="X56" s="64">
        <v>37</v>
      </c>
      <c r="Y56" s="65">
        <v>19.8</v>
      </c>
      <c r="Z56" s="81">
        <v>2674227</v>
      </c>
      <c r="AA56" s="137">
        <v>8978</v>
      </c>
      <c r="AB56" s="138">
        <v>2626405</v>
      </c>
      <c r="AC56" s="152">
        <v>38844</v>
      </c>
    </row>
    <row r="57" spans="1:29" x14ac:dyDescent="0.3">
      <c r="A57" s="12">
        <v>2018</v>
      </c>
      <c r="B57" s="161">
        <f t="shared" si="23"/>
        <v>43031339</v>
      </c>
      <c r="C57" s="97">
        <v>139099</v>
      </c>
      <c r="D57" s="60">
        <v>42370858</v>
      </c>
      <c r="E57" s="98">
        <v>521382</v>
      </c>
      <c r="F57" s="62">
        <v>15.9</v>
      </c>
      <c r="G57" s="102">
        <v>15.7</v>
      </c>
      <c r="H57" s="64">
        <v>15.9</v>
      </c>
      <c r="I57" s="65">
        <v>13.7</v>
      </c>
      <c r="J57" s="58">
        <f t="shared" si="24"/>
        <v>48040630</v>
      </c>
      <c r="K57" s="97">
        <v>200587</v>
      </c>
      <c r="L57" s="60">
        <v>47366682</v>
      </c>
      <c r="M57" s="98">
        <v>473361</v>
      </c>
      <c r="N57" s="62">
        <v>17.7</v>
      </c>
      <c r="O57" s="102">
        <v>22.6</v>
      </c>
      <c r="P57" s="64">
        <v>17.8</v>
      </c>
      <c r="Q57" s="65">
        <v>12.4</v>
      </c>
      <c r="R57" s="58">
        <f t="shared" si="25"/>
        <v>89514947</v>
      </c>
      <c r="S57" s="97">
        <v>270066</v>
      </c>
      <c r="T57" s="60">
        <v>88471778</v>
      </c>
      <c r="U57" s="98">
        <v>773103</v>
      </c>
      <c r="V57" s="62">
        <v>33</v>
      </c>
      <c r="W57" s="102">
        <v>30.5</v>
      </c>
      <c r="X57" s="64">
        <v>33.200000000000003</v>
      </c>
      <c r="Y57" s="65">
        <v>20.3</v>
      </c>
      <c r="Z57" s="81">
        <f t="shared" ref="Z57:Z63" si="26">SUM(AA57:AC57)</f>
        <v>2711385</v>
      </c>
      <c r="AA57" s="137">
        <v>8862</v>
      </c>
      <c r="AB57" s="138">
        <v>2664402</v>
      </c>
      <c r="AC57" s="152">
        <v>38121</v>
      </c>
    </row>
    <row r="58" spans="1:29" ht="17.25" thickBot="1" x14ac:dyDescent="0.35">
      <c r="A58" s="13">
        <v>2019</v>
      </c>
      <c r="B58" s="177">
        <f t="shared" si="23"/>
        <v>43859979</v>
      </c>
      <c r="C58" s="99">
        <v>143974</v>
      </c>
      <c r="D58" s="66">
        <v>43202154</v>
      </c>
      <c r="E58" s="100">
        <v>513851</v>
      </c>
      <c r="F58" s="67">
        <v>16</v>
      </c>
      <c r="G58" s="103">
        <v>16.399999999999999</v>
      </c>
      <c r="H58" s="68">
        <v>16</v>
      </c>
      <c r="I58" s="69">
        <v>13.5</v>
      </c>
      <c r="J58" s="94">
        <f t="shared" si="24"/>
        <v>48344470</v>
      </c>
      <c r="K58" s="99">
        <v>194410</v>
      </c>
      <c r="L58" s="66">
        <v>47721991</v>
      </c>
      <c r="M58" s="100">
        <v>428069</v>
      </c>
      <c r="N58" s="67">
        <v>17.600000000000001</v>
      </c>
      <c r="O58" s="103">
        <v>22.1</v>
      </c>
      <c r="P58" s="68">
        <v>17.7</v>
      </c>
      <c r="Q58" s="69">
        <v>11.3</v>
      </c>
      <c r="R58" s="94">
        <f t="shared" si="25"/>
        <v>89423694</v>
      </c>
      <c r="S58" s="99">
        <v>265627</v>
      </c>
      <c r="T58" s="66">
        <v>88452167</v>
      </c>
      <c r="U58" s="100">
        <v>705900</v>
      </c>
      <c r="V58" s="67">
        <v>32.6</v>
      </c>
      <c r="W58" s="103">
        <v>30.2</v>
      </c>
      <c r="X58" s="68">
        <v>32.799999999999997</v>
      </c>
      <c r="Y58" s="69">
        <v>18.600000000000001</v>
      </c>
      <c r="Z58" s="84">
        <f t="shared" si="26"/>
        <v>2747219</v>
      </c>
      <c r="AA58" s="144">
        <v>8783</v>
      </c>
      <c r="AB58" s="145">
        <v>2700467</v>
      </c>
      <c r="AC58" s="155">
        <v>37969</v>
      </c>
    </row>
    <row r="59" spans="1:29" x14ac:dyDescent="0.3">
      <c r="A59" s="88">
        <v>2020</v>
      </c>
      <c r="B59" s="229">
        <f t="shared" si="23"/>
        <v>44773199</v>
      </c>
      <c r="C59" s="95">
        <v>144960</v>
      </c>
      <c r="D59" s="51">
        <v>44108071</v>
      </c>
      <c r="E59" s="96">
        <v>520168</v>
      </c>
      <c r="F59" s="53">
        <v>16.600000000000001</v>
      </c>
      <c r="G59" s="101">
        <v>16.7</v>
      </c>
      <c r="H59" s="55">
        <v>16.7</v>
      </c>
      <c r="I59" s="56">
        <v>13.8</v>
      </c>
      <c r="J59" s="93">
        <f t="shared" si="24"/>
        <v>48862682</v>
      </c>
      <c r="K59" s="95">
        <v>192960</v>
      </c>
      <c r="L59" s="51">
        <v>48218425</v>
      </c>
      <c r="M59" s="96">
        <v>451297</v>
      </c>
      <c r="N59" s="53">
        <v>18.100000000000001</v>
      </c>
      <c r="O59" s="101">
        <v>22.2</v>
      </c>
      <c r="P59" s="55">
        <v>18.2</v>
      </c>
      <c r="Q59" s="56">
        <v>12</v>
      </c>
      <c r="R59" s="93">
        <f t="shared" si="25"/>
        <v>89722060</v>
      </c>
      <c r="S59" s="95">
        <v>265728</v>
      </c>
      <c r="T59" s="51">
        <v>88735082</v>
      </c>
      <c r="U59" s="96">
        <v>721250</v>
      </c>
      <c r="V59" s="53">
        <v>33.299999999999997</v>
      </c>
      <c r="W59" s="101">
        <v>30.6</v>
      </c>
      <c r="X59" s="55">
        <v>33.5</v>
      </c>
      <c r="Y59" s="56">
        <v>19.100000000000001</v>
      </c>
      <c r="Z59" s="80">
        <f t="shared" si="26"/>
        <v>2693716</v>
      </c>
      <c r="AA59" s="290">
        <v>8697</v>
      </c>
      <c r="AB59" s="136">
        <v>2647300</v>
      </c>
      <c r="AC59" s="151">
        <v>37719</v>
      </c>
    </row>
    <row r="60" spans="1:29" x14ac:dyDescent="0.3">
      <c r="A60" s="89">
        <v>2021</v>
      </c>
      <c r="B60" s="161">
        <f>SUM(C60:E60)</f>
        <v>45638732</v>
      </c>
      <c r="C60" s="97">
        <v>144460</v>
      </c>
      <c r="D60" s="60">
        <v>44978096</v>
      </c>
      <c r="E60" s="98">
        <v>516176</v>
      </c>
      <c r="F60" s="62">
        <v>17.100000000000001</v>
      </c>
      <c r="G60" s="102">
        <v>16.899999999999999</v>
      </c>
      <c r="H60" s="64">
        <v>17.100000000000001</v>
      </c>
      <c r="I60" s="65">
        <v>13.5</v>
      </c>
      <c r="J60" s="58">
        <f>SUM(K60:M60)</f>
        <v>49605408</v>
      </c>
      <c r="K60" s="97">
        <v>199164</v>
      </c>
      <c r="L60" s="60">
        <v>48956184</v>
      </c>
      <c r="M60" s="98">
        <v>450060</v>
      </c>
      <c r="N60" s="62">
        <v>18.600000000000001</v>
      </c>
      <c r="O60" s="102">
        <v>23.3</v>
      </c>
      <c r="P60" s="64">
        <v>18.600000000000001</v>
      </c>
      <c r="Q60" s="65">
        <v>11.7</v>
      </c>
      <c r="R60" s="58">
        <f>SUM(S60:U60)</f>
        <v>89887605</v>
      </c>
      <c r="S60" s="97">
        <v>271932</v>
      </c>
      <c r="T60" s="60">
        <v>88900379</v>
      </c>
      <c r="U60" s="98">
        <v>715294</v>
      </c>
      <c r="V60" s="62">
        <v>33.6</v>
      </c>
      <c r="W60" s="102">
        <v>31.8</v>
      </c>
      <c r="X60" s="64">
        <v>33.9</v>
      </c>
      <c r="Y60" s="65">
        <v>18.7</v>
      </c>
      <c r="Z60" s="81">
        <f t="shared" si="26"/>
        <v>2672340</v>
      </c>
      <c r="AA60" s="291">
        <v>8557</v>
      </c>
      <c r="AB60" s="138">
        <v>2625459</v>
      </c>
      <c r="AC60" s="152">
        <v>38324</v>
      </c>
    </row>
    <row r="61" spans="1:29" x14ac:dyDescent="0.3">
      <c r="A61" s="89">
        <v>2022</v>
      </c>
      <c r="B61" s="161">
        <v>46269390</v>
      </c>
      <c r="C61" s="97">
        <v>146033</v>
      </c>
      <c r="D61" s="60">
        <v>45604236</v>
      </c>
      <c r="E61" s="98">
        <v>519121</v>
      </c>
      <c r="F61" s="62">
        <v>17.399999999999999</v>
      </c>
      <c r="G61" s="102">
        <v>17.399999999999999</v>
      </c>
      <c r="H61" s="64">
        <v>17.399999999999999</v>
      </c>
      <c r="I61" s="65">
        <v>13.2</v>
      </c>
      <c r="J61" s="58">
        <v>50038460</v>
      </c>
      <c r="K61" s="97">
        <v>198186</v>
      </c>
      <c r="L61" s="60">
        <v>49385168</v>
      </c>
      <c r="M61" s="98">
        <v>455106</v>
      </c>
      <c r="N61" s="62">
        <v>18.8</v>
      </c>
      <c r="O61" s="102">
        <v>23.7</v>
      </c>
      <c r="P61" s="64">
        <v>18.899999999999999</v>
      </c>
      <c r="Q61" s="65">
        <v>11.6</v>
      </c>
      <c r="R61" s="58">
        <v>89852340</v>
      </c>
      <c r="S61" s="97">
        <v>272275</v>
      </c>
      <c r="T61" s="60">
        <v>88868899</v>
      </c>
      <c r="U61" s="98">
        <v>711166</v>
      </c>
      <c r="V61" s="62">
        <v>33.700000000000003</v>
      </c>
      <c r="W61" s="102">
        <v>32.5</v>
      </c>
      <c r="X61" s="64">
        <v>34</v>
      </c>
      <c r="Y61" s="65">
        <v>18.100000000000001</v>
      </c>
      <c r="Z61" s="81">
        <f t="shared" si="26"/>
        <v>2664278</v>
      </c>
      <c r="AA61" s="291">
        <v>8369</v>
      </c>
      <c r="AB61" s="138">
        <v>2616671</v>
      </c>
      <c r="AC61" s="152">
        <v>39238</v>
      </c>
    </row>
    <row r="62" spans="1:29" x14ac:dyDescent="0.3">
      <c r="A62" s="89">
        <v>2023</v>
      </c>
      <c r="B62" s="161">
        <v>46819171</v>
      </c>
      <c r="C62" s="97">
        <v>146033</v>
      </c>
      <c r="D62" s="60">
        <v>46152584</v>
      </c>
      <c r="E62" s="98">
        <v>520554</v>
      </c>
      <c r="F62" s="62">
        <v>18</v>
      </c>
      <c r="G62" s="102">
        <v>18</v>
      </c>
      <c r="H62" s="64">
        <v>18.100000000000001</v>
      </c>
      <c r="I62" s="65">
        <v>13.3</v>
      </c>
      <c r="J62" s="58">
        <v>50449378</v>
      </c>
      <c r="K62" s="97">
        <v>198186</v>
      </c>
      <c r="L62" s="60">
        <v>49811300</v>
      </c>
      <c r="M62" s="98">
        <v>439892</v>
      </c>
      <c r="N62" s="62">
        <v>19.399999999999999</v>
      </c>
      <c r="O62" s="102">
        <v>24.4</v>
      </c>
      <c r="P62" s="64">
        <v>19.5</v>
      </c>
      <c r="Q62" s="65">
        <v>11.2</v>
      </c>
      <c r="R62" s="58">
        <v>90056300</v>
      </c>
      <c r="S62" s="97">
        <v>272275</v>
      </c>
      <c r="T62" s="60">
        <v>89088079</v>
      </c>
      <c r="U62" s="98">
        <v>695946</v>
      </c>
      <c r="V62" s="62">
        <v>34.6</v>
      </c>
      <c r="W62" s="102">
        <v>33.5</v>
      </c>
      <c r="X62" s="64">
        <v>34.799999999999997</v>
      </c>
      <c r="Y62" s="65">
        <v>17.7</v>
      </c>
      <c r="Z62" s="81">
        <f t="shared" ref="Z62" si="27">SUM(AA62:AC62)</f>
        <v>2603929</v>
      </c>
      <c r="AA62" s="291">
        <v>8131</v>
      </c>
      <c r="AB62" s="138">
        <v>2556520</v>
      </c>
      <c r="AC62" s="152">
        <v>39278</v>
      </c>
    </row>
    <row r="63" spans="1:29" x14ac:dyDescent="0.3">
      <c r="A63" s="289">
        <v>2024</v>
      </c>
      <c r="B63" s="277">
        <v>48883098</v>
      </c>
      <c r="C63" s="278">
        <v>147966</v>
      </c>
      <c r="D63" s="279">
        <v>48209872</v>
      </c>
      <c r="E63" s="280">
        <v>525260</v>
      </c>
      <c r="F63" s="281">
        <f>ROUND(B63/Z63,1)</f>
        <v>19.600000000000001</v>
      </c>
      <c r="G63" s="282">
        <f t="shared" ref="G63:I63" si="28">ROUND(C63/AA63,1)</f>
        <v>18.7</v>
      </c>
      <c r="H63" s="283">
        <f t="shared" si="28"/>
        <v>19.7</v>
      </c>
      <c r="I63" s="284">
        <f t="shared" si="28"/>
        <v>13.4</v>
      </c>
      <c r="J63" s="285">
        <v>50952582</v>
      </c>
      <c r="K63" s="278">
        <v>198186</v>
      </c>
      <c r="L63" s="279">
        <v>50316701</v>
      </c>
      <c r="M63" s="280">
        <v>437695</v>
      </c>
      <c r="N63" s="281">
        <f>ROUND(J63/Z63,1)</f>
        <v>20.399999999999999</v>
      </c>
      <c r="O63" s="282">
        <f t="shared" ref="O63:Q63" si="29">ROUND(K63/AA63,1)</f>
        <v>25.1</v>
      </c>
      <c r="P63" s="283">
        <f t="shared" si="29"/>
        <v>20.6</v>
      </c>
      <c r="Q63" s="284">
        <f t="shared" si="29"/>
        <v>11.1</v>
      </c>
      <c r="R63" s="285">
        <v>90441086</v>
      </c>
      <c r="S63" s="278">
        <v>272275</v>
      </c>
      <c r="T63" s="279">
        <v>89475062</v>
      </c>
      <c r="U63" s="280">
        <v>693749</v>
      </c>
      <c r="V63" s="281">
        <f>ROUND(R63/Z63,1)</f>
        <v>36.200000000000003</v>
      </c>
      <c r="W63" s="282">
        <f t="shared" ref="W63:Y63" si="30">ROUND(S63/AA63,1)</f>
        <v>34.5</v>
      </c>
      <c r="X63" s="283">
        <f t="shared" si="30"/>
        <v>36.6</v>
      </c>
      <c r="Y63" s="284">
        <f t="shared" si="30"/>
        <v>17.7</v>
      </c>
      <c r="Z63" s="286">
        <f t="shared" si="26"/>
        <v>2495005</v>
      </c>
      <c r="AA63" s="292">
        <v>7901</v>
      </c>
      <c r="AB63" s="287">
        <v>2447831</v>
      </c>
      <c r="AC63" s="288">
        <v>39273</v>
      </c>
    </row>
    <row r="64" spans="1:29" ht="17.25" thickBot="1" x14ac:dyDescent="0.35">
      <c r="A64" s="90">
        <v>2025</v>
      </c>
      <c r="B64" s="177">
        <v>49567770</v>
      </c>
      <c r="C64" s="99">
        <v>148027</v>
      </c>
      <c r="D64" s="66">
        <v>48894374</v>
      </c>
      <c r="E64" s="100">
        <v>525369</v>
      </c>
      <c r="F64" s="67">
        <v>21.1</v>
      </c>
      <c r="G64" s="103">
        <v>19.100000000000001</v>
      </c>
      <c r="H64" s="68">
        <v>21.3</v>
      </c>
      <c r="I64" s="69">
        <v>13.5</v>
      </c>
      <c r="J64" s="94">
        <v>51420554</v>
      </c>
      <c r="K64" s="99">
        <v>198186</v>
      </c>
      <c r="L64" s="66">
        <v>50783694</v>
      </c>
      <c r="M64" s="100">
        <v>438674</v>
      </c>
      <c r="N64" s="67">
        <v>21.9</v>
      </c>
      <c r="O64" s="103">
        <v>25.6</v>
      </c>
      <c r="P64" s="68">
        <v>22.1</v>
      </c>
      <c r="Q64" s="69">
        <v>11.2</v>
      </c>
      <c r="R64" s="94">
        <v>90401095</v>
      </c>
      <c r="S64" s="99">
        <v>272275</v>
      </c>
      <c r="T64" s="66">
        <v>89434092</v>
      </c>
      <c r="U64" s="100">
        <v>694728</v>
      </c>
      <c r="V64" s="67">
        <v>38.5</v>
      </c>
      <c r="W64" s="103">
        <v>35.200000000000003</v>
      </c>
      <c r="X64" s="68">
        <v>38.9</v>
      </c>
      <c r="Y64" s="69">
        <v>17.8</v>
      </c>
      <c r="Z64" s="82">
        <v>2345488</v>
      </c>
      <c r="AA64" s="293">
        <v>7743</v>
      </c>
      <c r="AB64" s="140">
        <v>2298736</v>
      </c>
      <c r="AC64" s="153">
        <v>39009</v>
      </c>
    </row>
    <row r="65" spans="1:17" x14ac:dyDescent="0.3">
      <c r="A65" s="44" t="s">
        <v>29</v>
      </c>
      <c r="B65" s="44"/>
      <c r="C65" s="44"/>
      <c r="D65" s="44"/>
      <c r="E65" s="44"/>
      <c r="F65" s="78"/>
      <c r="G65" s="78"/>
      <c r="H65" s="78"/>
      <c r="I65" s="78"/>
      <c r="J65" s="77"/>
      <c r="K65" s="77"/>
      <c r="L65" s="57"/>
      <c r="M65" s="57"/>
      <c r="N65" s="57"/>
      <c r="O65" s="57"/>
      <c r="P65" s="57"/>
      <c r="Q65" s="57"/>
    </row>
    <row r="66" spans="1:17" x14ac:dyDescent="0.3">
      <c r="A66" s="44" t="s">
        <v>30</v>
      </c>
    </row>
    <row r="67" spans="1:17" x14ac:dyDescent="0.3">
      <c r="A67" s="44" t="s">
        <v>31</v>
      </c>
    </row>
    <row r="68" spans="1:17" x14ac:dyDescent="0.3">
      <c r="A68" s="44" t="s">
        <v>43</v>
      </c>
    </row>
    <row r="69" spans="1:17" x14ac:dyDescent="0.3">
      <c r="A69" s="106" t="s">
        <v>32</v>
      </c>
    </row>
    <row r="70" spans="1:17" x14ac:dyDescent="0.3">
      <c r="A70" s="225" t="s">
        <v>42</v>
      </c>
    </row>
  </sheetData>
  <mergeCells count="7">
    <mergeCell ref="Z2:AC2"/>
    <mergeCell ref="V2:Y2"/>
    <mergeCell ref="B2:E2"/>
    <mergeCell ref="F2:I2"/>
    <mergeCell ref="J2:M2"/>
    <mergeCell ref="N2:Q2"/>
    <mergeCell ref="R2:U2"/>
  </mergeCells>
  <phoneticPr fontId="2" type="noConversion"/>
  <conditionalFormatting sqref="E51:I51 H52:I53 C52:F53 C56:I59 H4:I50 B8:B59 E8:F50 C8:D51 B4:F7 B60:I64 K56:Q64 S56:Y64">
    <cfRule type="cellIs" dxfId="59" priority="62" operator="equal">
      <formula>#REF!</formula>
    </cfRule>
  </conditionalFormatting>
  <conditionalFormatting sqref="C54:F55 H54:I55">
    <cfRule type="cellIs" dxfId="58" priority="61" operator="equal">
      <formula>#REF!</formula>
    </cfRule>
  </conditionalFormatting>
  <conditionalFormatting sqref="M51:Q51 P52:Q53 K52:N53 K4:N8 P4:Q50 N9 K10:N12 K38:L51 M38:N50 N13:N37">
    <cfRule type="cellIs" dxfId="57" priority="60" operator="equal">
      <formula>#REF!</formula>
    </cfRule>
  </conditionalFormatting>
  <conditionalFormatting sqref="K54:N55 P54:Q55">
    <cfRule type="cellIs" dxfId="56" priority="59" operator="equal">
      <formula>#REF!</formula>
    </cfRule>
  </conditionalFormatting>
  <conditionalFormatting sqref="J4:J64">
    <cfRule type="cellIs" dxfId="55" priority="58" operator="equal">
      <formula>#REF!</formula>
    </cfRule>
  </conditionalFormatting>
  <conditionalFormatting sqref="U51:Y51 X52:Y53 S52:V53 S4:V8 X4:Y50 V9 S10:V12 S38:T51 U38:V50 V13:V37">
    <cfRule type="cellIs" dxfId="54" priority="57" operator="equal">
      <formula>#REF!</formula>
    </cfRule>
  </conditionalFormatting>
  <conditionalFormatting sqref="S54:V55 X54:Y55">
    <cfRule type="cellIs" dxfId="53" priority="56" operator="equal">
      <formula>#REF!</formula>
    </cfRule>
  </conditionalFormatting>
  <conditionalFormatting sqref="R4:R64">
    <cfRule type="cellIs" dxfId="52" priority="55" operator="equal">
      <formula>#REF!</formula>
    </cfRule>
  </conditionalFormatting>
  <conditionalFormatting sqref="S9:U9">
    <cfRule type="cellIs" dxfId="51" priority="53" operator="equal">
      <formula>#REF!</formula>
    </cfRule>
  </conditionalFormatting>
  <conditionalFormatting sqref="K9:M9">
    <cfRule type="cellIs" dxfId="50" priority="52" operator="equal">
      <formula>#REF!</formula>
    </cfRule>
  </conditionalFormatting>
  <conditionalFormatting sqref="S13:U13">
    <cfRule type="cellIs" dxfId="49" priority="51" operator="equal">
      <formula>#REF!</formula>
    </cfRule>
  </conditionalFormatting>
  <conditionalFormatting sqref="K13:M13">
    <cfRule type="cellIs" dxfId="48" priority="50" operator="equal">
      <formula>#REF!</formula>
    </cfRule>
  </conditionalFormatting>
  <conditionalFormatting sqref="S14:U14">
    <cfRule type="cellIs" dxfId="47" priority="49" operator="equal">
      <formula>#REF!</formula>
    </cfRule>
  </conditionalFormatting>
  <conditionalFormatting sqref="K14:M14">
    <cfRule type="cellIs" dxfId="46" priority="48" operator="equal">
      <formula>#REF!</formula>
    </cfRule>
  </conditionalFormatting>
  <conditionalFormatting sqref="S15:U15">
    <cfRule type="cellIs" dxfId="45" priority="47" operator="equal">
      <formula>#REF!</formula>
    </cfRule>
  </conditionalFormatting>
  <conditionalFormatting sqref="K15:M15">
    <cfRule type="cellIs" dxfId="44" priority="46" operator="equal">
      <formula>#REF!</formula>
    </cfRule>
  </conditionalFormatting>
  <conditionalFormatting sqref="S16:U16">
    <cfRule type="cellIs" dxfId="43" priority="45" operator="equal">
      <formula>#REF!</formula>
    </cfRule>
  </conditionalFormatting>
  <conditionalFormatting sqref="K16:M16">
    <cfRule type="cellIs" dxfId="42" priority="44" operator="equal">
      <formula>#REF!</formula>
    </cfRule>
  </conditionalFormatting>
  <conditionalFormatting sqref="S17:U17">
    <cfRule type="cellIs" dxfId="41" priority="43" operator="equal">
      <formula>#REF!</formula>
    </cfRule>
  </conditionalFormatting>
  <conditionalFormatting sqref="K17:M17">
    <cfRule type="cellIs" dxfId="40" priority="42" operator="equal">
      <formula>#REF!</formula>
    </cfRule>
  </conditionalFormatting>
  <conditionalFormatting sqref="S18:U18">
    <cfRule type="cellIs" dxfId="39" priority="41" operator="equal">
      <formula>#REF!</formula>
    </cfRule>
  </conditionalFormatting>
  <conditionalFormatting sqref="K18:M18">
    <cfRule type="cellIs" dxfId="38" priority="40" operator="equal">
      <formula>#REF!</formula>
    </cfRule>
  </conditionalFormatting>
  <conditionalFormatting sqref="S19:U19">
    <cfRule type="cellIs" dxfId="37" priority="39" operator="equal">
      <formula>#REF!</formula>
    </cfRule>
  </conditionalFormatting>
  <conditionalFormatting sqref="K19:M19">
    <cfRule type="cellIs" dxfId="36" priority="38" operator="equal">
      <formula>#REF!</formula>
    </cfRule>
  </conditionalFormatting>
  <conditionalFormatting sqref="S20:U20">
    <cfRule type="cellIs" dxfId="35" priority="37" operator="equal">
      <formula>#REF!</formula>
    </cfRule>
  </conditionalFormatting>
  <conditionalFormatting sqref="K20:M20">
    <cfRule type="cellIs" dxfId="34" priority="36" operator="equal">
      <formula>#REF!</formula>
    </cfRule>
  </conditionalFormatting>
  <conditionalFormatting sqref="S21:U21">
    <cfRule type="cellIs" dxfId="33" priority="35" operator="equal">
      <formula>#REF!</formula>
    </cfRule>
  </conditionalFormatting>
  <conditionalFormatting sqref="K21:M21">
    <cfRule type="cellIs" dxfId="32" priority="34" operator="equal">
      <formula>#REF!</formula>
    </cfRule>
  </conditionalFormatting>
  <conditionalFormatting sqref="S22:U22">
    <cfRule type="cellIs" dxfId="31" priority="33" operator="equal">
      <formula>#REF!</formula>
    </cfRule>
  </conditionalFormatting>
  <conditionalFormatting sqref="K22:M22">
    <cfRule type="cellIs" dxfId="30" priority="32" operator="equal">
      <formula>#REF!</formula>
    </cfRule>
  </conditionalFormatting>
  <conditionalFormatting sqref="S23:U23">
    <cfRule type="cellIs" dxfId="29" priority="31" operator="equal">
      <formula>#REF!</formula>
    </cfRule>
  </conditionalFormatting>
  <conditionalFormatting sqref="K23:M23">
    <cfRule type="cellIs" dxfId="28" priority="30" operator="equal">
      <formula>#REF!</formula>
    </cfRule>
  </conditionalFormatting>
  <conditionalFormatting sqref="S24:U24">
    <cfRule type="cellIs" dxfId="27" priority="29" operator="equal">
      <formula>#REF!</formula>
    </cfRule>
  </conditionalFormatting>
  <conditionalFormatting sqref="K24:M24">
    <cfRule type="cellIs" dxfId="26" priority="28" operator="equal">
      <formula>#REF!</formula>
    </cfRule>
  </conditionalFormatting>
  <conditionalFormatting sqref="S25:U25">
    <cfRule type="cellIs" dxfId="25" priority="27" operator="equal">
      <formula>#REF!</formula>
    </cfRule>
  </conditionalFormatting>
  <conditionalFormatting sqref="K25:M25">
    <cfRule type="cellIs" dxfId="24" priority="26" operator="equal">
      <formula>#REF!</formula>
    </cfRule>
  </conditionalFormatting>
  <conditionalFormatting sqref="S26:U26">
    <cfRule type="cellIs" dxfId="23" priority="25" operator="equal">
      <formula>#REF!</formula>
    </cfRule>
  </conditionalFormatting>
  <conditionalFormatting sqref="K26:M26">
    <cfRule type="cellIs" dxfId="22" priority="24" operator="equal">
      <formula>#REF!</formula>
    </cfRule>
  </conditionalFormatting>
  <conditionalFormatting sqref="S27:U27">
    <cfRule type="cellIs" dxfId="21" priority="23" operator="equal">
      <formula>#REF!</formula>
    </cfRule>
  </conditionalFormatting>
  <conditionalFormatting sqref="K27:M27">
    <cfRule type="cellIs" dxfId="20" priority="22" operator="equal">
      <formula>#REF!</formula>
    </cfRule>
  </conditionalFormatting>
  <conditionalFormatting sqref="S28:U28">
    <cfRule type="cellIs" dxfId="19" priority="21" operator="equal">
      <formula>#REF!</formula>
    </cfRule>
  </conditionalFormatting>
  <conditionalFormatting sqref="K28:M28">
    <cfRule type="cellIs" dxfId="18" priority="20" operator="equal">
      <formula>#REF!</formula>
    </cfRule>
  </conditionalFormatting>
  <conditionalFormatting sqref="S29:U29">
    <cfRule type="cellIs" dxfId="17" priority="19" operator="equal">
      <formula>#REF!</formula>
    </cfRule>
  </conditionalFormatting>
  <conditionalFormatting sqref="K29:M29">
    <cfRule type="cellIs" dxfId="16" priority="18" operator="equal">
      <formula>#REF!</formula>
    </cfRule>
  </conditionalFormatting>
  <conditionalFormatting sqref="S30:U30">
    <cfRule type="cellIs" dxfId="15" priority="17" operator="equal">
      <formula>#REF!</formula>
    </cfRule>
  </conditionalFormatting>
  <conditionalFormatting sqref="K30:M30">
    <cfRule type="cellIs" dxfId="14" priority="16" operator="equal">
      <formula>#REF!</formula>
    </cfRule>
  </conditionalFormatting>
  <conditionalFormatting sqref="S31:U31">
    <cfRule type="cellIs" dxfId="13" priority="15" operator="equal">
      <formula>#REF!</formula>
    </cfRule>
  </conditionalFormatting>
  <conditionalFormatting sqref="K31:M31">
    <cfRule type="cellIs" dxfId="12" priority="14" operator="equal">
      <formula>#REF!</formula>
    </cfRule>
  </conditionalFormatting>
  <conditionalFormatting sqref="S32:U32">
    <cfRule type="cellIs" dxfId="11" priority="13" operator="equal">
      <formula>#REF!</formula>
    </cfRule>
  </conditionalFormatting>
  <conditionalFormatting sqref="K32:M32">
    <cfRule type="cellIs" dxfId="10" priority="12" operator="equal">
      <formula>#REF!</formula>
    </cfRule>
  </conditionalFormatting>
  <conditionalFormatting sqref="S33:U33">
    <cfRule type="cellIs" dxfId="9" priority="11" operator="equal">
      <formula>#REF!</formula>
    </cfRule>
  </conditionalFormatting>
  <conditionalFormatting sqref="K33:M33">
    <cfRule type="cellIs" dxfId="8" priority="10" operator="equal">
      <formula>#REF!</formula>
    </cfRule>
  </conditionalFormatting>
  <conditionalFormatting sqref="S34:U34">
    <cfRule type="cellIs" dxfId="7" priority="9" operator="equal">
      <formula>#REF!</formula>
    </cfRule>
  </conditionalFormatting>
  <conditionalFormatting sqref="K34:M34">
    <cfRule type="cellIs" dxfId="6" priority="8" operator="equal">
      <formula>#REF!</formula>
    </cfRule>
  </conditionalFormatting>
  <conditionalFormatting sqref="S35:U35">
    <cfRule type="cellIs" dxfId="5" priority="7" operator="equal">
      <formula>#REF!</formula>
    </cfRule>
  </conditionalFormatting>
  <conditionalFormatting sqref="K35:M35">
    <cfRule type="cellIs" dxfId="4" priority="6" operator="equal">
      <formula>#REF!</formula>
    </cfRule>
  </conditionalFormatting>
  <conditionalFormatting sqref="S36:U36">
    <cfRule type="cellIs" dxfId="3" priority="5" operator="equal">
      <formula>#REF!</formula>
    </cfRule>
  </conditionalFormatting>
  <conditionalFormatting sqref="K36:M36">
    <cfRule type="cellIs" dxfId="2" priority="4" operator="equal">
      <formula>#REF!</formula>
    </cfRule>
  </conditionalFormatting>
  <conditionalFormatting sqref="S37:U37">
    <cfRule type="cellIs" dxfId="1" priority="3" operator="equal">
      <formula>#REF!</formula>
    </cfRule>
  </conditionalFormatting>
  <conditionalFormatting sqref="K37:M37"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verticalDpi="0" r:id="rId1"/>
  <ignoredErrors>
    <ignoredError sqref="B38:B60 J38:J60 R38:R6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교원1인당학생수(1965-)</vt:lpstr>
      <vt:lpstr>학급당학생수(1965-)</vt:lpstr>
      <vt:lpstr>학생 1인당 교지면적 및 건물면적(1965-)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KSW</cp:lastModifiedBy>
  <dcterms:created xsi:type="dcterms:W3CDTF">2012-08-16T06:31:36Z</dcterms:created>
  <dcterms:modified xsi:type="dcterms:W3CDTF">2025-08-29T07:35:57Z</dcterms:modified>
</cp:coreProperties>
</file>