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 2024년\40. 홈페이지\405. 테마통계\4052. 시계열\01 시계열 초등학교(1965-2023) (1)\"/>
    </mc:Choice>
  </mc:AlternateContent>
  <bookViews>
    <workbookView xWindow="0" yWindow="0" windowWidth="28800" windowHeight="11760" activeTab="3"/>
  </bookViews>
  <sheets>
    <sheet name="교원수_설립별(1965-)" sheetId="1" r:id="rId1"/>
    <sheet name="교원수_시도별(1965-)" sheetId="2" r:id="rId2"/>
    <sheet name="교원수_직위별(1965-)" sheetId="3" r:id="rId3"/>
    <sheet name="교원수_경력별(1965-)" sheetId="4" r:id="rId4"/>
  </sheets>
  <calcPr calcId="162913"/>
</workbook>
</file>

<file path=xl/calcChain.xml><?xml version="1.0" encoding="utf-8"?>
<calcChain xmlns="http://schemas.openxmlformats.org/spreadsheetml/2006/main">
  <c r="P62" i="4" l="1"/>
  <c r="Q62" i="4"/>
  <c r="R62" i="4"/>
  <c r="S62" i="4"/>
  <c r="T62" i="4"/>
  <c r="P63" i="4"/>
  <c r="Q63" i="4"/>
  <c r="R63" i="4"/>
  <c r="S63" i="4"/>
  <c r="T63" i="4"/>
  <c r="C62" i="4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63" i="3"/>
  <c r="J62" i="2"/>
  <c r="C62" i="2"/>
  <c r="O63" i="1"/>
  <c r="O61" i="1"/>
  <c r="O62" i="1"/>
  <c r="N62" i="1" l="1"/>
  <c r="M62" i="1"/>
  <c r="L62" i="1"/>
  <c r="G62" i="1"/>
  <c r="C62" i="1"/>
  <c r="K62" i="1" s="1"/>
  <c r="C63" i="4" l="1"/>
  <c r="C63" i="2"/>
  <c r="J63" i="2"/>
  <c r="C63" i="1"/>
  <c r="G63" i="1"/>
  <c r="L63" i="1"/>
  <c r="M63" i="1"/>
  <c r="N63" i="1"/>
  <c r="K63" i="1" l="1"/>
  <c r="P61" i="4"/>
  <c r="Q61" i="4"/>
  <c r="R61" i="4"/>
  <c r="S61" i="4"/>
  <c r="T61" i="4"/>
  <c r="C61" i="4"/>
  <c r="C61" i="2"/>
  <c r="J61" i="2"/>
  <c r="C61" i="1"/>
  <c r="K61" i="1" s="1"/>
  <c r="G61" i="1"/>
  <c r="L61" i="1"/>
  <c r="M61" i="1"/>
  <c r="N61" i="1"/>
  <c r="K5" i="1" l="1"/>
  <c r="L5" i="1"/>
  <c r="M5" i="1"/>
  <c r="N5" i="1"/>
  <c r="K6" i="1"/>
  <c r="L6" i="1"/>
  <c r="M6" i="1"/>
  <c r="N6" i="1"/>
  <c r="K7" i="1"/>
  <c r="L7" i="1"/>
  <c r="M7" i="1"/>
  <c r="N7" i="1"/>
  <c r="K8" i="1"/>
  <c r="L8" i="1"/>
  <c r="M8" i="1"/>
  <c r="N8" i="1"/>
  <c r="K9" i="1"/>
  <c r="L9" i="1"/>
  <c r="M9" i="1"/>
  <c r="N9" i="1"/>
  <c r="K10" i="1"/>
  <c r="L10" i="1"/>
  <c r="M10" i="1"/>
  <c r="N10" i="1"/>
  <c r="K11" i="1"/>
  <c r="L11" i="1"/>
  <c r="M11" i="1"/>
  <c r="N11" i="1"/>
  <c r="K12" i="1"/>
  <c r="L12" i="1"/>
  <c r="M12" i="1"/>
  <c r="N12" i="1"/>
  <c r="K13" i="1"/>
  <c r="L13" i="1"/>
  <c r="M13" i="1"/>
  <c r="N13" i="1"/>
  <c r="K14" i="1"/>
  <c r="L14" i="1"/>
  <c r="M14" i="1"/>
  <c r="N14" i="1"/>
  <c r="K15" i="1"/>
  <c r="L15" i="1"/>
  <c r="M15" i="1"/>
  <c r="N15" i="1"/>
  <c r="K16" i="1"/>
  <c r="L16" i="1"/>
  <c r="M16" i="1"/>
  <c r="N16" i="1"/>
  <c r="K17" i="1"/>
  <c r="L17" i="1"/>
  <c r="M17" i="1"/>
  <c r="N17" i="1"/>
  <c r="K18" i="1"/>
  <c r="L18" i="1"/>
  <c r="M18" i="1"/>
  <c r="N18" i="1"/>
  <c r="K19" i="1"/>
  <c r="L19" i="1"/>
  <c r="M19" i="1"/>
  <c r="N19" i="1"/>
  <c r="K20" i="1"/>
  <c r="L20" i="1"/>
  <c r="M20" i="1"/>
  <c r="N20" i="1"/>
  <c r="K21" i="1"/>
  <c r="L21" i="1"/>
  <c r="M21" i="1"/>
  <c r="N21" i="1"/>
  <c r="K22" i="1"/>
  <c r="L22" i="1"/>
  <c r="M22" i="1"/>
  <c r="N22" i="1"/>
  <c r="K23" i="1"/>
  <c r="L23" i="1"/>
  <c r="M23" i="1"/>
  <c r="N23" i="1"/>
  <c r="K24" i="1"/>
  <c r="L24" i="1"/>
  <c r="M24" i="1"/>
  <c r="N24" i="1"/>
  <c r="K25" i="1"/>
  <c r="L25" i="1"/>
  <c r="M25" i="1"/>
  <c r="N25" i="1"/>
  <c r="K26" i="1"/>
  <c r="L26" i="1"/>
  <c r="M26" i="1"/>
  <c r="N26" i="1"/>
  <c r="K27" i="1"/>
  <c r="L27" i="1"/>
  <c r="M27" i="1"/>
  <c r="N27" i="1"/>
  <c r="K28" i="1"/>
  <c r="L28" i="1"/>
  <c r="M28" i="1"/>
  <c r="N28" i="1"/>
  <c r="K29" i="1"/>
  <c r="L29" i="1"/>
  <c r="M29" i="1"/>
  <c r="N29" i="1"/>
  <c r="K30" i="1"/>
  <c r="L30" i="1"/>
  <c r="M30" i="1"/>
  <c r="N30" i="1"/>
  <c r="K31" i="1"/>
  <c r="L31" i="1"/>
  <c r="M31" i="1"/>
  <c r="N31" i="1"/>
  <c r="K32" i="1"/>
  <c r="L32" i="1"/>
  <c r="M32" i="1"/>
  <c r="N32" i="1"/>
  <c r="K33" i="1"/>
  <c r="L33" i="1"/>
  <c r="M33" i="1"/>
  <c r="N33" i="1"/>
  <c r="K34" i="1"/>
  <c r="L34" i="1"/>
  <c r="M34" i="1"/>
  <c r="N34" i="1"/>
  <c r="K35" i="1"/>
  <c r="L35" i="1"/>
  <c r="M35" i="1"/>
  <c r="N35" i="1"/>
  <c r="K36" i="1"/>
  <c r="L36" i="1"/>
  <c r="M36" i="1"/>
  <c r="N36" i="1"/>
  <c r="K37" i="1"/>
  <c r="L37" i="1"/>
  <c r="M37" i="1"/>
  <c r="N37" i="1"/>
  <c r="K38" i="1"/>
  <c r="L38" i="1"/>
  <c r="M38" i="1"/>
  <c r="N38" i="1"/>
  <c r="K39" i="1"/>
  <c r="L39" i="1"/>
  <c r="M39" i="1"/>
  <c r="N39" i="1"/>
  <c r="K40" i="1"/>
  <c r="L40" i="1"/>
  <c r="M40" i="1"/>
  <c r="N40" i="1"/>
  <c r="K41" i="1"/>
  <c r="L41" i="1"/>
  <c r="M41" i="1"/>
  <c r="N41" i="1"/>
  <c r="K42" i="1"/>
  <c r="L42" i="1"/>
  <c r="M42" i="1"/>
  <c r="N42" i="1"/>
  <c r="K43" i="1"/>
  <c r="L43" i="1"/>
  <c r="M43" i="1"/>
  <c r="N43" i="1"/>
  <c r="K44" i="1"/>
  <c r="L44" i="1"/>
  <c r="M44" i="1"/>
  <c r="N44" i="1"/>
  <c r="K45" i="1"/>
  <c r="L45" i="1"/>
  <c r="M45" i="1"/>
  <c r="N45" i="1"/>
  <c r="K46" i="1"/>
  <c r="L46" i="1"/>
  <c r="M46" i="1"/>
  <c r="N46" i="1"/>
  <c r="K47" i="1"/>
  <c r="L47" i="1"/>
  <c r="M47" i="1"/>
  <c r="N47" i="1"/>
  <c r="K48" i="1"/>
  <c r="L48" i="1"/>
  <c r="M48" i="1"/>
  <c r="N48" i="1"/>
  <c r="K49" i="1"/>
  <c r="L49" i="1"/>
  <c r="M49" i="1"/>
  <c r="N49" i="1"/>
  <c r="K50" i="1"/>
  <c r="L50" i="1"/>
  <c r="M50" i="1"/>
  <c r="N50" i="1"/>
  <c r="K51" i="1"/>
  <c r="L51" i="1"/>
  <c r="M51" i="1"/>
  <c r="N51" i="1"/>
  <c r="K52" i="1"/>
  <c r="L52" i="1"/>
  <c r="M52" i="1"/>
  <c r="N52" i="1"/>
  <c r="K53" i="1"/>
  <c r="L53" i="1"/>
  <c r="M53" i="1"/>
  <c r="N53" i="1"/>
  <c r="K54" i="1"/>
  <c r="L54" i="1"/>
  <c r="M54" i="1"/>
  <c r="N54" i="1"/>
  <c r="K55" i="1"/>
  <c r="L55" i="1"/>
  <c r="M55" i="1"/>
  <c r="N55" i="1"/>
  <c r="K56" i="1"/>
  <c r="L56" i="1"/>
  <c r="M56" i="1"/>
  <c r="N56" i="1"/>
  <c r="K57" i="1"/>
  <c r="L57" i="1"/>
  <c r="M57" i="1"/>
  <c r="N57" i="1"/>
  <c r="K58" i="1"/>
  <c r="L58" i="1"/>
  <c r="M58" i="1"/>
  <c r="N58" i="1"/>
  <c r="K59" i="1"/>
  <c r="L59" i="1"/>
  <c r="M59" i="1"/>
  <c r="N59" i="1"/>
  <c r="K60" i="1"/>
  <c r="L60" i="1"/>
  <c r="M60" i="1"/>
  <c r="N60" i="1"/>
  <c r="L4" i="1"/>
  <c r="M4" i="1"/>
  <c r="N4" i="1"/>
  <c r="K4" i="1"/>
  <c r="P60" i="4" l="1"/>
  <c r="Q60" i="4"/>
  <c r="R60" i="4"/>
  <c r="S60" i="4"/>
  <c r="T60" i="4"/>
  <c r="C60" i="4" l="1"/>
  <c r="C60" i="2"/>
  <c r="J60" i="2"/>
  <c r="C60" i="1"/>
  <c r="G60" i="1"/>
  <c r="O60" i="1" s="1"/>
  <c r="P59" i="4" l="1"/>
  <c r="Q59" i="4"/>
  <c r="R59" i="4"/>
  <c r="S59" i="4"/>
  <c r="T59" i="4"/>
  <c r="C59" i="4"/>
  <c r="C59" i="2"/>
  <c r="J59" i="2"/>
  <c r="C59" i="1"/>
  <c r="G59" i="1"/>
  <c r="O59" i="1" s="1"/>
  <c r="P58" i="4" l="1"/>
  <c r="Q58" i="4"/>
  <c r="R58" i="4"/>
  <c r="S58" i="4"/>
  <c r="T58" i="4"/>
  <c r="C58" i="4"/>
  <c r="C58" i="2"/>
  <c r="J58" i="2"/>
  <c r="C58" i="1"/>
  <c r="G58" i="1"/>
  <c r="O58" i="1" s="1"/>
  <c r="P57" i="4" l="1"/>
  <c r="Q57" i="4"/>
  <c r="R57" i="4"/>
  <c r="S57" i="4"/>
  <c r="T57" i="4"/>
  <c r="C57" i="4"/>
  <c r="J57" i="2"/>
  <c r="C57" i="2"/>
  <c r="G57" i="1"/>
  <c r="C57" i="1"/>
  <c r="O57" i="1" l="1"/>
  <c r="T55" i="4"/>
  <c r="S55" i="4"/>
  <c r="R55" i="4"/>
  <c r="Q55" i="4"/>
  <c r="P55" i="4"/>
  <c r="I56" i="2" l="1"/>
  <c r="H56" i="2"/>
  <c r="G56" i="2"/>
  <c r="F56" i="2"/>
  <c r="E56" i="2"/>
  <c r="D56" i="2"/>
  <c r="I55" i="2"/>
  <c r="H55" i="2"/>
  <c r="G55" i="2"/>
  <c r="F55" i="2"/>
  <c r="E55" i="2"/>
  <c r="D55" i="2"/>
  <c r="I54" i="2"/>
  <c r="H54" i="2"/>
  <c r="G54" i="2"/>
  <c r="F54" i="2"/>
  <c r="E54" i="2"/>
  <c r="D54" i="2"/>
  <c r="I53" i="2"/>
  <c r="H53" i="2"/>
  <c r="G53" i="2"/>
  <c r="F53" i="2"/>
  <c r="E53" i="2"/>
  <c r="D53" i="2"/>
  <c r="I52" i="2"/>
  <c r="H52" i="2"/>
  <c r="G52" i="2"/>
  <c r="F52" i="2"/>
  <c r="E52" i="2"/>
  <c r="D52" i="2"/>
  <c r="O56" i="1"/>
  <c r="O55" i="1"/>
  <c r="O42" i="1"/>
  <c r="T54" i="4" l="1"/>
  <c r="S54" i="4"/>
  <c r="R54" i="4"/>
  <c r="Q54" i="4"/>
  <c r="P54" i="4"/>
  <c r="O54" i="1"/>
  <c r="Q43" i="4"/>
  <c r="Q44" i="4"/>
  <c r="Q45" i="4"/>
  <c r="Q46" i="4"/>
  <c r="Q47" i="4"/>
  <c r="Q48" i="4"/>
  <c r="Q49" i="4"/>
  <c r="Q50" i="4"/>
  <c r="Q51" i="4"/>
  <c r="Q52" i="4"/>
  <c r="Q53" i="4"/>
  <c r="Q56" i="4"/>
  <c r="P45" i="4"/>
  <c r="P46" i="4"/>
  <c r="P47" i="4"/>
  <c r="P48" i="4"/>
  <c r="P49" i="4"/>
  <c r="P50" i="4"/>
  <c r="P51" i="4"/>
  <c r="P52" i="4"/>
  <c r="P53" i="4"/>
  <c r="P56" i="4"/>
  <c r="T49" i="4"/>
  <c r="T50" i="4"/>
  <c r="T51" i="4"/>
  <c r="T52" i="4"/>
  <c r="T53" i="4"/>
  <c r="T56" i="4"/>
  <c r="S49" i="4"/>
  <c r="S50" i="4"/>
  <c r="S51" i="4"/>
  <c r="S52" i="4"/>
  <c r="S53" i="4"/>
  <c r="S56" i="4"/>
  <c r="R49" i="4"/>
  <c r="R50" i="4"/>
  <c r="R51" i="4"/>
  <c r="R52" i="4"/>
  <c r="R53" i="4"/>
  <c r="R56" i="4"/>
  <c r="O53" i="1"/>
  <c r="O52" i="1"/>
  <c r="Q5" i="4"/>
  <c r="R5" i="4"/>
  <c r="S5" i="4"/>
  <c r="T5" i="4"/>
  <c r="Q6" i="4"/>
  <c r="R6" i="4"/>
  <c r="S6" i="4"/>
  <c r="T6" i="4"/>
  <c r="Q7" i="4"/>
  <c r="R7" i="4"/>
  <c r="S7" i="4"/>
  <c r="T7" i="4"/>
  <c r="Q8" i="4"/>
  <c r="R8" i="4"/>
  <c r="S8" i="4"/>
  <c r="T8" i="4"/>
  <c r="Q9" i="4"/>
  <c r="R9" i="4"/>
  <c r="S9" i="4"/>
  <c r="T9" i="4"/>
  <c r="Q10" i="4"/>
  <c r="R10" i="4"/>
  <c r="S10" i="4"/>
  <c r="T10" i="4"/>
  <c r="Q11" i="4"/>
  <c r="R11" i="4"/>
  <c r="S11" i="4"/>
  <c r="T11" i="4"/>
  <c r="Q12" i="4"/>
  <c r="R12" i="4"/>
  <c r="S12" i="4"/>
  <c r="T12" i="4"/>
  <c r="Q13" i="4"/>
  <c r="R13" i="4"/>
  <c r="S13" i="4"/>
  <c r="T13" i="4"/>
  <c r="Q14" i="4"/>
  <c r="R14" i="4"/>
  <c r="S14" i="4"/>
  <c r="T14" i="4"/>
  <c r="Q15" i="4"/>
  <c r="R15" i="4"/>
  <c r="S15" i="4"/>
  <c r="T15" i="4"/>
  <c r="Q16" i="4"/>
  <c r="R16" i="4"/>
  <c r="S16" i="4"/>
  <c r="T16" i="4"/>
  <c r="Q17" i="4"/>
  <c r="R17" i="4"/>
  <c r="S17" i="4"/>
  <c r="T17" i="4"/>
  <c r="Q18" i="4"/>
  <c r="R18" i="4"/>
  <c r="S18" i="4"/>
  <c r="T18" i="4"/>
  <c r="Q19" i="4"/>
  <c r="R19" i="4"/>
  <c r="S19" i="4"/>
  <c r="T19" i="4"/>
  <c r="Q20" i="4"/>
  <c r="R20" i="4"/>
  <c r="S20" i="4"/>
  <c r="T20" i="4"/>
  <c r="Q21" i="4"/>
  <c r="R21" i="4"/>
  <c r="S21" i="4"/>
  <c r="T21" i="4"/>
  <c r="Q22" i="4"/>
  <c r="R22" i="4"/>
  <c r="S22" i="4"/>
  <c r="T22" i="4"/>
  <c r="Q23" i="4"/>
  <c r="R23" i="4"/>
  <c r="S23" i="4"/>
  <c r="T23" i="4"/>
  <c r="Q24" i="4"/>
  <c r="R24" i="4"/>
  <c r="S24" i="4"/>
  <c r="T24" i="4"/>
  <c r="Q25" i="4"/>
  <c r="R25" i="4"/>
  <c r="S25" i="4"/>
  <c r="T25" i="4"/>
  <c r="Q26" i="4"/>
  <c r="R26" i="4"/>
  <c r="S26" i="4"/>
  <c r="T26" i="4"/>
  <c r="Q27" i="4"/>
  <c r="R27" i="4"/>
  <c r="S27" i="4"/>
  <c r="T27" i="4"/>
  <c r="Q28" i="4"/>
  <c r="R28" i="4"/>
  <c r="S28" i="4"/>
  <c r="T28" i="4"/>
  <c r="Q29" i="4"/>
  <c r="R29" i="4"/>
  <c r="S29" i="4"/>
  <c r="T29" i="4"/>
  <c r="Q30" i="4"/>
  <c r="R30" i="4"/>
  <c r="S30" i="4"/>
  <c r="T30" i="4"/>
  <c r="Q31" i="4"/>
  <c r="R31" i="4"/>
  <c r="S31" i="4"/>
  <c r="T31" i="4"/>
  <c r="Q32" i="4"/>
  <c r="R32" i="4"/>
  <c r="S32" i="4"/>
  <c r="T32" i="4"/>
  <c r="Q33" i="4"/>
  <c r="R33" i="4"/>
  <c r="S33" i="4"/>
  <c r="T33" i="4"/>
  <c r="Q34" i="4"/>
  <c r="R34" i="4"/>
  <c r="S34" i="4"/>
  <c r="T34" i="4"/>
  <c r="Q35" i="4"/>
  <c r="R35" i="4"/>
  <c r="S35" i="4"/>
  <c r="T35" i="4"/>
  <c r="Q36" i="4"/>
  <c r="R36" i="4"/>
  <c r="S36" i="4"/>
  <c r="T36" i="4"/>
  <c r="Q37" i="4"/>
  <c r="R37" i="4"/>
  <c r="S37" i="4"/>
  <c r="T37" i="4"/>
  <c r="Q38" i="4"/>
  <c r="R38" i="4"/>
  <c r="S38" i="4"/>
  <c r="T38" i="4"/>
  <c r="Q39" i="4"/>
  <c r="R39" i="4"/>
  <c r="S39" i="4"/>
  <c r="T39" i="4"/>
  <c r="Q40" i="4"/>
  <c r="R40" i="4"/>
  <c r="S40" i="4"/>
  <c r="T40" i="4"/>
  <c r="Q41" i="4"/>
  <c r="R41" i="4"/>
  <c r="S41" i="4"/>
  <c r="T41" i="4"/>
  <c r="Q42" i="4"/>
  <c r="R42" i="4"/>
  <c r="S42" i="4"/>
  <c r="T42" i="4"/>
  <c r="R43" i="4"/>
  <c r="S43" i="4"/>
  <c r="T43" i="4"/>
  <c r="R44" i="4"/>
  <c r="S44" i="4"/>
  <c r="T44" i="4"/>
  <c r="R45" i="4"/>
  <c r="S45" i="4"/>
  <c r="T45" i="4"/>
  <c r="R46" i="4"/>
  <c r="S46" i="4"/>
  <c r="T46" i="4"/>
  <c r="R47" i="4"/>
  <c r="S47" i="4"/>
  <c r="T47" i="4"/>
  <c r="R48" i="4"/>
  <c r="S48" i="4"/>
  <c r="T48" i="4"/>
  <c r="T4" i="4"/>
  <c r="S4" i="4"/>
  <c r="R4" i="4"/>
  <c r="Q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" i="4"/>
  <c r="O5" i="1" l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3" i="1"/>
  <c r="O44" i="1"/>
  <c r="O45" i="1"/>
  <c r="O46" i="1"/>
  <c r="O47" i="1"/>
  <c r="O48" i="1"/>
  <c r="O49" i="1"/>
  <c r="O50" i="1"/>
  <c r="O51" i="1"/>
  <c r="O4" i="1"/>
  <c r="I51" i="2" l="1"/>
  <c r="H51" i="2"/>
  <c r="G51" i="2"/>
  <c r="F51" i="2"/>
  <c r="E51" i="2"/>
  <c r="D51" i="2"/>
  <c r="I5" i="2" l="1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4" i="2"/>
  <c r="C50" i="4" l="1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6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</calcChain>
</file>

<file path=xl/sharedStrings.xml><?xml version="1.0" encoding="utf-8"?>
<sst xmlns="http://schemas.openxmlformats.org/spreadsheetml/2006/main" count="91" uniqueCount="82">
  <si>
    <t>교원수</t>
  </si>
  <si>
    <t>교원수(여)</t>
  </si>
  <si>
    <t>시도별 교원수</t>
  </si>
  <si>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</si>
  <si>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</si>
  <si>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</si>
  <si>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</si>
  <si>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</si>
  <si>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</si>
  <si>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</si>
  <si>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</si>
  <si>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</si>
  <si>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</si>
  <si>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</si>
  <si>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</si>
  <si>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</si>
  <si>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</si>
  <si>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</si>
  <si>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</si>
  <si>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직위별 교원수</t>
  </si>
  <si>
    <t>계</t>
  </si>
  <si>
    <t>교장</t>
  </si>
  <si>
    <t>교감</t>
  </si>
  <si>
    <t>경력연수별 교원수</t>
  </si>
  <si>
    <t>년도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</si>
  <si>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</si>
  <si>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</si>
  <si>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</si>
  <si>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년도</t>
    <phoneticPr fontId="2" type="noConversion"/>
  </si>
  <si>
    <t>수도권</t>
    <phoneticPr fontId="2" type="noConversion"/>
  </si>
  <si>
    <t>충청권</t>
    <phoneticPr fontId="2" type="noConversion"/>
  </si>
  <si>
    <t>호남권</t>
    <phoneticPr fontId="2" type="noConversion"/>
  </si>
  <si>
    <t>영남권</t>
    <phoneticPr fontId="2" type="noConversion"/>
  </si>
  <si>
    <t>강원권</t>
    <phoneticPr fontId="2" type="noConversion"/>
  </si>
  <si>
    <t>제주권</t>
    <phoneticPr fontId="2" type="noConversion"/>
  </si>
  <si>
    <t>년도</t>
    <phoneticPr fontId="2" type="noConversion"/>
  </si>
  <si>
    <t>보직교사</t>
    <phoneticPr fontId="2" type="noConversion"/>
  </si>
  <si>
    <t>교사</t>
    <phoneticPr fontId="2" type="noConversion"/>
  </si>
  <si>
    <t>전문상담교사</t>
    <phoneticPr fontId="2" type="noConversion"/>
  </si>
  <si>
    <t>사서교사</t>
    <phoneticPr fontId="2" type="noConversion"/>
  </si>
  <si>
    <t>실기교사</t>
    <phoneticPr fontId="2" type="noConversion"/>
  </si>
  <si>
    <t>보건교사</t>
    <phoneticPr fontId="2" type="noConversion"/>
  </si>
  <si>
    <t>영양교사</t>
    <phoneticPr fontId="2" type="noConversion"/>
  </si>
  <si>
    <t>기간제교사</t>
    <phoneticPr fontId="2" type="noConversion"/>
  </si>
  <si>
    <t>5년 미만</t>
    <phoneticPr fontId="2" type="noConversion"/>
  </si>
  <si>
    <t>45년 이상</t>
    <phoneticPr fontId="2" type="noConversion"/>
  </si>
  <si>
    <t>권역별 교원수</t>
    <phoneticPr fontId="2" type="noConversion"/>
  </si>
  <si>
    <t>세종</t>
    <phoneticPr fontId="2" type="noConversion"/>
  </si>
  <si>
    <t>수석교사</t>
    <phoneticPr fontId="2" type="noConversion"/>
  </si>
  <si>
    <t>여교원 비율</t>
    <phoneticPr fontId="2" type="noConversion"/>
  </si>
  <si>
    <t>교원수</t>
    <phoneticPr fontId="2" type="noConversion"/>
  </si>
  <si>
    <t>10년 미만</t>
    <phoneticPr fontId="2" type="noConversion"/>
  </si>
  <si>
    <t>10~19년</t>
    <phoneticPr fontId="2" type="noConversion"/>
  </si>
  <si>
    <t>20~29년</t>
    <phoneticPr fontId="2" type="noConversion"/>
  </si>
  <si>
    <t>30~39년</t>
    <phoneticPr fontId="2" type="noConversion"/>
  </si>
  <si>
    <t>40년이상</t>
    <phoneticPr fontId="2" type="noConversion"/>
  </si>
  <si>
    <t>5~9년</t>
    <phoneticPr fontId="2" type="noConversion"/>
  </si>
  <si>
    <t>10~14년</t>
    <phoneticPr fontId="2" type="noConversion"/>
  </si>
  <si>
    <t>15~19년</t>
    <phoneticPr fontId="2" type="noConversion"/>
  </si>
  <si>
    <t>20~24년</t>
    <phoneticPr fontId="2" type="noConversion"/>
  </si>
  <si>
    <t>25~29년</t>
    <phoneticPr fontId="2" type="noConversion"/>
  </si>
  <si>
    <t>30~34년</t>
    <phoneticPr fontId="2" type="noConversion"/>
  </si>
  <si>
    <t>35~39년</t>
    <phoneticPr fontId="2" type="noConversion"/>
  </si>
  <si>
    <t>40~44년</t>
    <phoneticPr fontId="2" type="noConversion"/>
  </si>
  <si>
    <t>주: 1. 교원에는 정규교원과 기간제교원이 포함되며, 퇴직교원 및 강사는 제외됨(단, 휴직교원 포함)</t>
    <phoneticPr fontId="2" type="noConversion"/>
  </si>
  <si>
    <t xml:space="preserve">    2. 2012년부터 수석교사를 조사함</t>
    <phoneticPr fontId="2" type="noConversion"/>
  </si>
  <si>
    <t xml:space="preserve">    3. 교사에는 특수교사가 포함됨</t>
    <phoneticPr fontId="2" type="noConversion"/>
  </si>
  <si>
    <t>출처: 한국교육개발원 [교육통계연보], https://kess.kedi.re.kr/</t>
    <phoneticPr fontId="2" type="noConversion"/>
  </si>
  <si>
    <t>주: 교원에는 정규교원과 기간제교원이 포함되며, 퇴직교원 및 강사는 제외됨(단, 휴직교원 포함)</t>
    <phoneticPr fontId="2" type="noConversion"/>
  </si>
  <si>
    <t>주: 교원에는 정규교원과 기간제교원이 포함되며, 퇴직교원 및 강사는 제외됨(단, 휴직교원 포함)</t>
    <phoneticPr fontId="2" type="noConversion"/>
  </si>
  <si>
    <t>주: 교원에는 정규교원과 기간제교원이 포함되며, 퇴직교원 및 강사는 제외됨(단, 휴직교원 포함)</t>
    <phoneticPr fontId="2" type="noConversion"/>
  </si>
  <si>
    <t>교원수(남)</t>
    <phoneticPr fontId="2" type="noConversion"/>
  </si>
  <si>
    <t>전체</t>
    <phoneticPr fontId="2" type="noConversion"/>
  </si>
  <si>
    <t>전체(여)</t>
    <phoneticPr fontId="2" type="noConversion"/>
  </si>
  <si>
    <t>국립(여)</t>
    <phoneticPr fontId="2" type="noConversion"/>
  </si>
  <si>
    <t>공립(여)</t>
    <phoneticPr fontId="2" type="noConversion"/>
  </si>
  <si>
    <t>사립(여)</t>
    <phoneticPr fontId="2" type="noConversion"/>
  </si>
  <si>
    <t>전체(남)</t>
    <phoneticPr fontId="2" type="noConversion"/>
  </si>
  <si>
    <t>국립(남)</t>
    <phoneticPr fontId="2" type="noConversion"/>
  </si>
  <si>
    <t>공립(남)</t>
    <phoneticPr fontId="2" type="noConversion"/>
  </si>
  <si>
    <t>사립(남)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</si>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</sst>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.0_ "/>
  </numFmts>
  <fonts count="2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color theme="0"/>
      <name val="맑은 고딕"/>
      <family val="2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  <font>
      <b/>
      <sz val="9"/>
      <name val="맑은 고딕"/>
      <family val="2"/>
      <charset val="129"/>
      <scheme val="minor"/>
    </font>
    <font>
      <b/>
      <sz val="9"/>
      <name val="맑은 고딕"/>
      <family val="3"/>
      <charset val="129"/>
      <scheme val="minor"/>
    </font>
    <font>
      <b/>
      <sz val="10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0"/>
      <name val="맑은 고딕"/>
      <family val="2"/>
      <charset val="129"/>
      <scheme val="minor"/>
    </font>
    <font>
      <sz val="9"/>
      <color theme="0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7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dotted">
        <color indexed="64"/>
      </diagonal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3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41" fontId="3" fillId="0" borderId="0" xfId="1" applyFont="1" applyFill="1" applyAlignment="1">
      <alignment horizontal="center" vertical="center"/>
    </xf>
    <xf numFmtId="41" fontId="6" fillId="0" borderId="1" xfId="1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7" fillId="0" borderId="0" xfId="0" applyFont="1" applyFill="1">
      <alignment vertical="center"/>
    </xf>
    <xf numFmtId="41" fontId="6" fillId="0" borderId="7" xfId="1" applyFont="1" applyFill="1" applyBorder="1" applyAlignment="1">
      <alignment horizontal="center" vertical="center"/>
    </xf>
    <xf numFmtId="41" fontId="6" fillId="0" borderId="8" xfId="1" applyFont="1" applyFill="1" applyBorder="1" applyAlignment="1">
      <alignment horizontal="center" vertical="center"/>
    </xf>
    <xf numFmtId="41" fontId="6" fillId="0" borderId="9" xfId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1" fontId="5" fillId="3" borderId="12" xfId="1" applyFont="1" applyFill="1" applyBorder="1" applyAlignment="1">
      <alignment horizontal="center" vertical="center"/>
    </xf>
    <xf numFmtId="41" fontId="5" fillId="3" borderId="13" xfId="1" applyFont="1" applyFill="1" applyBorder="1" applyAlignment="1">
      <alignment horizontal="center" vertical="center"/>
    </xf>
    <xf numFmtId="41" fontId="6" fillId="0" borderId="14" xfId="1" applyFont="1" applyFill="1" applyBorder="1" applyAlignment="1">
      <alignment horizontal="center" vertical="center"/>
    </xf>
    <xf numFmtId="41" fontId="6" fillId="0" borderId="15" xfId="1" applyFont="1" applyFill="1" applyBorder="1" applyAlignment="1">
      <alignment horizontal="center" vertical="center"/>
    </xf>
    <xf numFmtId="41" fontId="6" fillId="0" borderId="5" xfId="1" applyFont="1" applyFill="1" applyBorder="1" applyAlignment="1">
      <alignment horizontal="center" vertical="center"/>
    </xf>
    <xf numFmtId="41" fontId="6" fillId="0" borderId="6" xfId="1" applyFont="1" applyFill="1" applyBorder="1" applyAlignment="1">
      <alignment horizontal="center" vertical="center"/>
    </xf>
    <xf numFmtId="41" fontId="6" fillId="0" borderId="4" xfId="1" applyFont="1" applyFill="1" applyBorder="1" applyAlignment="1">
      <alignment horizontal="center" vertical="center"/>
    </xf>
    <xf numFmtId="41" fontId="6" fillId="0" borderId="16" xfId="1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41" fontId="6" fillId="0" borderId="1" xfId="0" applyNumberFormat="1" applyFont="1" applyBorder="1">
      <alignment vertical="center"/>
    </xf>
    <xf numFmtId="41" fontId="6" fillId="0" borderId="8" xfId="0" applyNumberFormat="1" applyFont="1" applyBorder="1">
      <alignment vertical="center"/>
    </xf>
    <xf numFmtId="41" fontId="6" fillId="0" borderId="14" xfId="0" applyNumberFormat="1" applyFont="1" applyBorder="1">
      <alignment vertical="center"/>
    </xf>
    <xf numFmtId="41" fontId="6" fillId="0" borderId="5" xfId="0" applyNumberFormat="1" applyFont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41" fontId="5" fillId="3" borderId="23" xfId="1" applyFont="1" applyFill="1" applyBorder="1" applyAlignment="1">
      <alignment horizontal="center" vertical="center"/>
    </xf>
    <xf numFmtId="41" fontId="6" fillId="0" borderId="24" xfId="1" applyFont="1" applyFill="1" applyBorder="1" applyAlignment="1">
      <alignment horizontal="center" vertical="center"/>
    </xf>
    <xf numFmtId="41" fontId="6" fillId="0" borderId="2" xfId="1" applyFont="1" applyFill="1" applyBorder="1" applyAlignment="1">
      <alignment horizontal="center" vertical="center"/>
    </xf>
    <xf numFmtId="41" fontId="6" fillId="0" borderId="25" xfId="1" applyFont="1" applyFill="1" applyBorder="1" applyAlignment="1">
      <alignment horizontal="center" vertical="center"/>
    </xf>
    <xf numFmtId="41" fontId="6" fillId="0" borderId="3" xfId="1" applyFont="1" applyFill="1" applyBorder="1" applyAlignment="1">
      <alignment horizontal="center" vertical="center"/>
    </xf>
    <xf numFmtId="41" fontId="6" fillId="0" borderId="10" xfId="1" applyFont="1" applyFill="1" applyBorder="1" applyAlignment="1">
      <alignment horizontal="center" vertical="center"/>
    </xf>
    <xf numFmtId="41" fontId="5" fillId="2" borderId="28" xfId="1" applyFont="1" applyFill="1" applyBorder="1" applyAlignment="1">
      <alignment horizontal="center" vertical="center"/>
    </xf>
    <xf numFmtId="41" fontId="6" fillId="4" borderId="29" xfId="1" applyFont="1" applyFill="1" applyBorder="1" applyAlignment="1">
      <alignment horizontal="center" vertical="center"/>
    </xf>
    <xf numFmtId="41" fontId="6" fillId="4" borderId="30" xfId="1" applyFont="1" applyFill="1" applyBorder="1" applyAlignment="1">
      <alignment horizontal="center" vertical="center"/>
    </xf>
    <xf numFmtId="41" fontId="6" fillId="4" borderId="31" xfId="1" applyFont="1" applyFill="1" applyBorder="1" applyAlignment="1">
      <alignment horizontal="center" vertical="center"/>
    </xf>
    <xf numFmtId="41" fontId="6" fillId="4" borderId="32" xfId="1" applyFont="1" applyFill="1" applyBorder="1" applyAlignment="1">
      <alignment horizontal="center" vertical="center"/>
    </xf>
    <xf numFmtId="41" fontId="6" fillId="4" borderId="33" xfId="1" applyFont="1" applyFill="1" applyBorder="1" applyAlignment="1">
      <alignment horizontal="center" vertical="center"/>
    </xf>
    <xf numFmtId="41" fontId="3" fillId="0" borderId="0" xfId="1" applyFont="1" applyAlignment="1">
      <alignment horizontal="center" vertical="center"/>
    </xf>
    <xf numFmtId="41" fontId="6" fillId="0" borderId="1" xfId="1" applyFont="1" applyBorder="1" applyAlignment="1">
      <alignment horizontal="center" vertical="center"/>
    </xf>
    <xf numFmtId="41" fontId="6" fillId="0" borderId="7" xfId="1" applyFont="1" applyBorder="1" applyAlignment="1">
      <alignment horizontal="center" vertical="center"/>
    </xf>
    <xf numFmtId="41" fontId="6" fillId="0" borderId="8" xfId="1" applyFont="1" applyBorder="1" applyAlignment="1">
      <alignment horizontal="center" vertical="center"/>
    </xf>
    <xf numFmtId="41" fontId="6" fillId="0" borderId="9" xfId="1" applyFont="1" applyBorder="1" applyAlignment="1">
      <alignment horizontal="center" vertical="center"/>
    </xf>
    <xf numFmtId="41" fontId="6" fillId="0" borderId="2" xfId="1" applyFont="1" applyBorder="1" applyAlignment="1">
      <alignment horizontal="center" vertical="center"/>
    </xf>
    <xf numFmtId="41" fontId="6" fillId="0" borderId="25" xfId="1" applyFont="1" applyBorder="1" applyAlignment="1">
      <alignment horizontal="center" vertical="center"/>
    </xf>
    <xf numFmtId="41" fontId="6" fillId="0" borderId="3" xfId="1" applyFont="1" applyBorder="1" applyAlignment="1">
      <alignment horizontal="center" vertical="center"/>
    </xf>
    <xf numFmtId="41" fontId="6" fillId="0" borderId="14" xfId="1" applyFont="1" applyBorder="1" applyAlignment="1">
      <alignment horizontal="center" vertical="center"/>
    </xf>
    <xf numFmtId="41" fontId="6" fillId="0" borderId="15" xfId="1" applyFont="1" applyBorder="1" applyAlignment="1">
      <alignment horizontal="center" vertical="center"/>
    </xf>
    <xf numFmtId="41" fontId="6" fillId="0" borderId="24" xfId="1" applyFont="1" applyBorder="1" applyAlignment="1">
      <alignment horizontal="center" vertical="center"/>
    </xf>
    <xf numFmtId="41" fontId="6" fillId="0" borderId="5" xfId="1" applyFont="1" applyBorder="1" applyAlignment="1">
      <alignment horizontal="center" vertical="center"/>
    </xf>
    <xf numFmtId="41" fontId="6" fillId="0" borderId="6" xfId="1" applyFont="1" applyBorder="1" applyAlignment="1">
      <alignment horizontal="center" vertical="center"/>
    </xf>
    <xf numFmtId="41" fontId="6" fillId="0" borderId="35" xfId="1" applyFont="1" applyFill="1" applyBorder="1" applyAlignment="1">
      <alignment horizontal="center" vertical="center"/>
    </xf>
    <xf numFmtId="41" fontId="6" fillId="0" borderId="36" xfId="1" applyFont="1" applyFill="1" applyBorder="1" applyAlignment="1">
      <alignment horizontal="center" vertical="center"/>
    </xf>
    <xf numFmtId="41" fontId="5" fillId="3" borderId="37" xfId="1" applyFont="1" applyFill="1" applyBorder="1" applyAlignment="1">
      <alignment horizontal="center" vertical="center"/>
    </xf>
    <xf numFmtId="41" fontId="6" fillId="0" borderId="38" xfId="1" applyFont="1" applyFill="1" applyBorder="1" applyAlignment="1">
      <alignment horizontal="center" vertical="center"/>
    </xf>
    <xf numFmtId="41" fontId="6" fillId="0" borderId="34" xfId="1" applyFont="1" applyFill="1" applyBorder="1" applyAlignment="1">
      <alignment horizontal="center" vertical="center"/>
    </xf>
    <xf numFmtId="41" fontId="6" fillId="0" borderId="39" xfId="1" applyFont="1" applyFill="1" applyBorder="1" applyAlignment="1">
      <alignment horizontal="center" vertical="center"/>
    </xf>
    <xf numFmtId="41" fontId="6" fillId="0" borderId="2" xfId="0" applyNumberFormat="1" applyFont="1" applyBorder="1">
      <alignment vertical="center"/>
    </xf>
    <xf numFmtId="41" fontId="6" fillId="0" borderId="35" xfId="0" applyNumberFormat="1" applyFont="1" applyBorder="1">
      <alignment vertical="center"/>
    </xf>
    <xf numFmtId="41" fontId="6" fillId="0" borderId="3" xfId="0" applyNumberFormat="1" applyFont="1" applyBorder="1">
      <alignment vertical="center"/>
    </xf>
    <xf numFmtId="41" fontId="6" fillId="0" borderId="38" xfId="0" applyNumberFormat="1" applyFont="1" applyBorder="1">
      <alignment vertical="center"/>
    </xf>
    <xf numFmtId="41" fontId="6" fillId="0" borderId="24" xfId="0" applyNumberFormat="1" applyFont="1" applyBorder="1">
      <alignment vertical="center"/>
    </xf>
    <xf numFmtId="41" fontId="6" fillId="0" borderId="34" xfId="0" applyNumberFormat="1" applyFont="1" applyBorder="1">
      <alignment vertical="center"/>
    </xf>
    <xf numFmtId="41" fontId="6" fillId="0" borderId="25" xfId="0" applyNumberFormat="1" applyFont="1" applyBorder="1">
      <alignment vertical="center"/>
    </xf>
    <xf numFmtId="41" fontId="6" fillId="0" borderId="36" xfId="0" applyNumberFormat="1" applyFont="1" applyBorder="1">
      <alignment vertical="center"/>
    </xf>
    <xf numFmtId="41" fontId="6" fillId="0" borderId="40" xfId="1" applyFont="1" applyFill="1" applyBorder="1" applyAlignment="1">
      <alignment horizontal="center" vertical="center"/>
    </xf>
    <xf numFmtId="41" fontId="6" fillId="0" borderId="41" xfId="1" applyFont="1" applyFill="1" applyBorder="1" applyAlignment="1">
      <alignment horizontal="center" vertical="center"/>
    </xf>
    <xf numFmtId="41" fontId="6" fillId="0" borderId="42" xfId="1" applyFont="1" applyFill="1" applyBorder="1" applyAlignment="1">
      <alignment horizontal="center" vertical="center"/>
    </xf>
    <xf numFmtId="41" fontId="6" fillId="0" borderId="43" xfId="1" applyFont="1" applyFill="1" applyBorder="1" applyAlignment="1">
      <alignment horizontal="center" vertical="center"/>
    </xf>
    <xf numFmtId="41" fontId="6" fillId="0" borderId="44" xfId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176" fontId="14" fillId="0" borderId="0" xfId="0" applyNumberFormat="1" applyFont="1">
      <alignment vertical="center"/>
    </xf>
    <xf numFmtId="41" fontId="14" fillId="0" borderId="0" xfId="0" applyNumberFormat="1" applyFo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41" fontId="3" fillId="0" borderId="0" xfId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13" fillId="0" borderId="0" xfId="0" applyFont="1" applyFill="1">
      <alignment vertical="center"/>
    </xf>
    <xf numFmtId="0" fontId="15" fillId="0" borderId="0" xfId="0" applyFont="1" applyFill="1" applyAlignment="1">
      <alignment horizontal="left" vertical="center"/>
    </xf>
    <xf numFmtId="41" fontId="16" fillId="0" borderId="0" xfId="1" applyFont="1" applyFill="1" applyAlignment="1">
      <alignment horizontal="center" vertical="center"/>
    </xf>
    <xf numFmtId="41" fontId="16" fillId="0" borderId="0" xfId="1" applyFont="1" applyFill="1" applyBorder="1" applyAlignment="1">
      <alignment horizontal="center" vertical="center"/>
    </xf>
    <xf numFmtId="0" fontId="16" fillId="0" borderId="0" xfId="0" applyFont="1" applyFill="1">
      <alignment vertical="center"/>
    </xf>
    <xf numFmtId="41" fontId="17" fillId="0" borderId="0" xfId="1" applyFont="1" applyFill="1" applyAlignment="1">
      <alignment horizontal="center" vertical="center"/>
    </xf>
    <xf numFmtId="0" fontId="16" fillId="0" borderId="0" xfId="0" applyFont="1">
      <alignment vertical="center"/>
    </xf>
    <xf numFmtId="0" fontId="18" fillId="0" borderId="0" xfId="0" applyFont="1" applyFill="1" applyAlignment="1">
      <alignment horizontal="left" vertical="center"/>
    </xf>
    <xf numFmtId="41" fontId="6" fillId="0" borderId="0" xfId="1" applyFont="1" applyFill="1" applyAlignment="1">
      <alignment horizontal="center" vertical="center"/>
    </xf>
    <xf numFmtId="0" fontId="18" fillId="0" borderId="0" xfId="0" quotePrefix="1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41" fontId="16" fillId="4" borderId="29" xfId="1" applyFont="1" applyFill="1" applyBorder="1" applyAlignment="1">
      <alignment horizontal="center" vertical="center"/>
    </xf>
    <xf numFmtId="41" fontId="16" fillId="0" borderId="24" xfId="1" applyFont="1" applyFill="1" applyBorder="1" applyAlignment="1">
      <alignment horizontal="center" vertical="center"/>
    </xf>
    <xf numFmtId="41" fontId="16" fillId="0" borderId="5" xfId="1" applyFont="1" applyFill="1" applyBorder="1" applyAlignment="1">
      <alignment horizontal="center" vertical="center"/>
    </xf>
    <xf numFmtId="41" fontId="16" fillId="0" borderId="34" xfId="1" applyFont="1" applyFill="1" applyBorder="1" applyAlignment="1">
      <alignment horizontal="center" vertical="center"/>
    </xf>
    <xf numFmtId="41" fontId="16" fillId="0" borderId="6" xfId="1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41" fontId="16" fillId="4" borderId="30" xfId="1" applyFont="1" applyFill="1" applyBorder="1" applyAlignment="1">
      <alignment horizontal="center" vertical="center"/>
    </xf>
    <xf numFmtId="41" fontId="16" fillId="0" borderId="2" xfId="1" applyFont="1" applyFill="1" applyBorder="1" applyAlignment="1">
      <alignment horizontal="center" vertical="center"/>
    </xf>
    <xf numFmtId="41" fontId="16" fillId="0" borderId="1" xfId="1" applyFont="1" applyFill="1" applyBorder="1" applyAlignment="1">
      <alignment horizontal="center" vertical="center"/>
    </xf>
    <xf numFmtId="41" fontId="16" fillId="0" borderId="35" xfId="1" applyFont="1" applyFill="1" applyBorder="1" applyAlignment="1">
      <alignment horizontal="center" vertical="center"/>
    </xf>
    <xf numFmtId="41" fontId="16" fillId="0" borderId="7" xfId="1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41" fontId="16" fillId="4" borderId="31" xfId="1" applyFont="1" applyFill="1" applyBorder="1" applyAlignment="1">
      <alignment horizontal="center" vertical="center"/>
    </xf>
    <xf numFmtId="41" fontId="16" fillId="0" borderId="25" xfId="1" applyFont="1" applyFill="1" applyBorder="1" applyAlignment="1">
      <alignment horizontal="center" vertical="center"/>
    </xf>
    <xf numFmtId="41" fontId="16" fillId="0" borderId="8" xfId="1" applyFont="1" applyFill="1" applyBorder="1" applyAlignment="1">
      <alignment horizontal="center" vertical="center"/>
    </xf>
    <xf numFmtId="41" fontId="16" fillId="0" borderId="36" xfId="1" applyFont="1" applyFill="1" applyBorder="1" applyAlignment="1">
      <alignment horizontal="center" vertical="center"/>
    </xf>
    <xf numFmtId="41" fontId="16" fillId="0" borderId="9" xfId="1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41" fontId="16" fillId="4" borderId="32" xfId="1" applyFont="1" applyFill="1" applyBorder="1" applyAlignment="1">
      <alignment horizontal="center" vertical="center"/>
    </xf>
    <xf numFmtId="41" fontId="16" fillId="0" borderId="3" xfId="1" applyFont="1" applyFill="1" applyBorder="1" applyAlignment="1">
      <alignment horizontal="center" vertical="center"/>
    </xf>
    <xf numFmtId="41" fontId="16" fillId="0" borderId="14" xfId="1" applyFont="1" applyFill="1" applyBorder="1" applyAlignment="1">
      <alignment horizontal="center" vertical="center"/>
    </xf>
    <xf numFmtId="41" fontId="16" fillId="0" borderId="38" xfId="1" applyFont="1" applyFill="1" applyBorder="1" applyAlignment="1">
      <alignment horizontal="center" vertical="center"/>
    </xf>
    <xf numFmtId="41" fontId="16" fillId="0" borderId="15" xfId="1" applyFont="1" applyFill="1" applyBorder="1" applyAlignment="1">
      <alignment horizontal="center" vertical="center"/>
    </xf>
    <xf numFmtId="0" fontId="17" fillId="0" borderId="0" xfId="0" applyFont="1" applyFill="1">
      <alignment vertical="center"/>
    </xf>
    <xf numFmtId="41" fontId="17" fillId="0" borderId="0" xfId="1" applyFont="1" applyFill="1" applyBorder="1" applyAlignment="1">
      <alignment horizontal="center" vertical="center"/>
    </xf>
    <xf numFmtId="41" fontId="16" fillId="0" borderId="0" xfId="1" applyFont="1" applyAlignment="1">
      <alignment horizontal="center" vertical="center"/>
    </xf>
    <xf numFmtId="41" fontId="16" fillId="0" borderId="41" xfId="1" applyFont="1" applyFill="1" applyBorder="1" applyAlignment="1">
      <alignment horizontal="center" vertical="center"/>
    </xf>
    <xf numFmtId="41" fontId="16" fillId="0" borderId="42" xfId="1" applyFont="1" applyFill="1" applyBorder="1" applyAlignment="1">
      <alignment horizontal="center" vertical="center"/>
    </xf>
    <xf numFmtId="41" fontId="16" fillId="0" borderId="43" xfId="1" applyFont="1" applyFill="1" applyBorder="1" applyAlignment="1">
      <alignment horizontal="center" vertical="center"/>
    </xf>
    <xf numFmtId="41" fontId="16" fillId="0" borderId="2" xfId="1" applyFont="1" applyBorder="1" applyAlignment="1">
      <alignment horizontal="center" vertical="center"/>
    </xf>
    <xf numFmtId="41" fontId="16" fillId="0" borderId="1" xfId="1" applyFont="1" applyBorder="1" applyAlignment="1">
      <alignment horizontal="center" vertical="center"/>
    </xf>
    <xf numFmtId="41" fontId="16" fillId="0" borderId="7" xfId="1" applyFont="1" applyBorder="1" applyAlignment="1">
      <alignment horizontal="center" vertical="center"/>
    </xf>
    <xf numFmtId="0" fontId="20" fillId="0" borderId="0" xfId="0" applyFont="1" applyFill="1" applyAlignment="1">
      <alignment horizontal="left" vertical="center"/>
    </xf>
    <xf numFmtId="41" fontId="8" fillId="0" borderId="11" xfId="1" applyFont="1" applyFill="1" applyBorder="1" applyAlignment="1">
      <alignment horizontal="center" vertical="center"/>
    </xf>
    <xf numFmtId="41" fontId="9" fillId="0" borderId="12" xfId="1" applyFont="1" applyFill="1" applyBorder="1" applyAlignment="1">
      <alignment horizontal="center" vertical="center"/>
    </xf>
    <xf numFmtId="41" fontId="9" fillId="0" borderId="13" xfId="1" applyFont="1" applyFill="1" applyBorder="1" applyAlignment="1">
      <alignment horizontal="center" vertical="center"/>
    </xf>
    <xf numFmtId="41" fontId="9" fillId="0" borderId="23" xfId="1" applyFont="1" applyFill="1" applyBorder="1" applyAlignment="1">
      <alignment horizontal="center" vertical="center"/>
    </xf>
    <xf numFmtId="41" fontId="11" fillId="0" borderId="17" xfId="1" applyFont="1" applyFill="1" applyBorder="1" applyAlignment="1">
      <alignment horizontal="center" vertical="center"/>
    </xf>
    <xf numFmtId="41" fontId="11" fillId="0" borderId="26" xfId="1" applyFont="1" applyFill="1" applyBorder="1" applyAlignment="1">
      <alignment horizontal="center" vertical="center"/>
    </xf>
    <xf numFmtId="41" fontId="11" fillId="0" borderId="27" xfId="1" applyFont="1" applyFill="1" applyBorder="1" applyAlignment="1">
      <alignment horizontal="center" vertical="center"/>
    </xf>
    <xf numFmtId="41" fontId="10" fillId="0" borderId="17" xfId="1" applyFont="1" applyFill="1" applyBorder="1" applyAlignment="1">
      <alignment horizontal="center" vertical="center"/>
    </xf>
    <xf numFmtId="3" fontId="3" fillId="0" borderId="0" xfId="0" applyNumberFormat="1" applyFont="1">
      <alignment vertical="center"/>
    </xf>
    <xf numFmtId="0" fontId="21" fillId="0" borderId="0" xfId="0" applyFont="1">
      <alignment vertical="center"/>
    </xf>
    <xf numFmtId="0" fontId="21" fillId="0" borderId="0" xfId="0" applyFont="1" applyFill="1">
      <alignment vertical="center"/>
    </xf>
  </cellXfs>
  <cellStyles count="2">
    <cellStyle name="쉼표 [0]" xfId="1" builtinId="6"/>
    <cellStyle name="표준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002060"/>
      <color rgb="FF733924"/>
      <color rgb="FF074259"/>
      <color rgb="FFBF6F41"/>
      <color rgb="FF8D8351"/>
      <color rgb="FFF8A120"/>
      <color rgb="FF665F38"/>
      <color rgb="FF27828C"/>
      <color rgb="FF785F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24460175967226"/>
          <c:y val="0.23396823448379508"/>
          <c:w val="0.80987713221128677"/>
          <c:h val="0.59724264626995649"/>
        </c:manualLayout>
      </c:layout>
      <c:lineChart>
        <c:grouping val="standard"/>
        <c:varyColors val="0"/>
        <c:ser>
          <c:idx val="0"/>
          <c:order val="0"/>
          <c:tx>
            <c:strRef>
              <c:f>'교원수_설립별(1965-)'!$O$3</c:f>
              <c:strCache>
                <c:ptCount val="1"/>
                <c:pt idx="0">
                  <c:v>여교원 비율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1.880019914386858E-2"/>
                  <c:y val="-3.18622304144598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406-4498-8AB1-0F8E3112F75A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406-4498-8AB1-0F8E3112F75A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406-4498-8AB1-0F8E3112F75A}"/>
                </c:ext>
              </c:extLst>
            </c:dLbl>
            <c:dLbl>
              <c:idx val="5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FC1-4438-AF3E-C0A6EC76B4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'교원수_설립별(1965-)'!$O$4:$O$63</c:f>
              <c:numCache>
                <c:formatCode>0.0_ </c:formatCode>
                <c:ptCount val="60"/>
                <c:pt idx="0">
                  <c:v>25.525491384972966</c:v>
                </c:pt>
                <c:pt idx="1">
                  <c:v>25.791562165153604</c:v>
                </c:pt>
                <c:pt idx="2">
                  <c:v>25.868924807061166</c:v>
                </c:pt>
                <c:pt idx="3">
                  <c:v>26.199070571706471</c:v>
                </c:pt>
                <c:pt idx="4">
                  <c:v>27.360468253803528</c:v>
                </c:pt>
                <c:pt idx="5">
                  <c:v>29.109253672288443</c:v>
                </c:pt>
                <c:pt idx="6">
                  <c:v>31.524923859824973</c:v>
                </c:pt>
                <c:pt idx="7">
                  <c:v>32.827049738814445</c:v>
                </c:pt>
                <c:pt idx="8">
                  <c:v>33.420039344017752</c:v>
                </c:pt>
                <c:pt idx="9">
                  <c:v>33.612569343609216</c:v>
                </c:pt>
                <c:pt idx="10">
                  <c:v>33.70142241459039</c:v>
                </c:pt>
                <c:pt idx="11">
                  <c:v>34.154113028394043</c:v>
                </c:pt>
                <c:pt idx="12">
                  <c:v>35.044293211324195</c:v>
                </c:pt>
                <c:pt idx="13">
                  <c:v>35.611089418196016</c:v>
                </c:pt>
                <c:pt idx="14">
                  <c:v>36.043993520334219</c:v>
                </c:pt>
                <c:pt idx="15">
                  <c:v>36.780219041859837</c:v>
                </c:pt>
                <c:pt idx="16">
                  <c:v>38.483789223235313</c:v>
                </c:pt>
                <c:pt idx="17">
                  <c:v>39.912660951096555</c:v>
                </c:pt>
                <c:pt idx="18">
                  <c:v>41.314807035343165</c:v>
                </c:pt>
                <c:pt idx="19">
                  <c:v>42.111016929012223</c:v>
                </c:pt>
                <c:pt idx="20">
                  <c:v>43.06503135228931</c:v>
                </c:pt>
                <c:pt idx="21">
                  <c:v>43.702487428657136</c:v>
                </c:pt>
                <c:pt idx="22">
                  <c:v>45.655514745431915</c:v>
                </c:pt>
                <c:pt idx="23">
                  <c:v>47.3141322145676</c:v>
                </c:pt>
                <c:pt idx="24">
                  <c:v>48.747942890183694</c:v>
                </c:pt>
                <c:pt idx="25">
                  <c:v>50.149122807017541</c:v>
                </c:pt>
                <c:pt idx="26">
                  <c:v>51.60636758321273</c:v>
                </c:pt>
                <c:pt idx="27">
                  <c:v>52.703773041474655</c:v>
                </c:pt>
                <c:pt idx="28">
                  <c:v>53.719845644191174</c:v>
                </c:pt>
                <c:pt idx="29">
                  <c:v>54.529245988382122</c:v>
                </c:pt>
                <c:pt idx="30">
                  <c:v>55.615780991407036</c:v>
                </c:pt>
                <c:pt idx="31">
                  <c:v>57.190092232728119</c:v>
                </c:pt>
                <c:pt idx="32">
                  <c:v>58.692579505300358</c:v>
                </c:pt>
                <c:pt idx="33">
                  <c:v>60.275761663134006</c:v>
                </c:pt>
                <c:pt idx="34">
                  <c:v>62.715424816648138</c:v>
                </c:pt>
                <c:pt idx="35">
                  <c:v>66.363571428571433</c:v>
                </c:pt>
                <c:pt idx="36">
                  <c:v>67.571033178012115</c:v>
                </c:pt>
                <c:pt idx="37">
                  <c:v>68.177657850668155</c:v>
                </c:pt>
                <c:pt idx="38">
                  <c:v>69.007950673373358</c:v>
                </c:pt>
                <c:pt idx="39">
                  <c:v>70.009592966005314</c:v>
                </c:pt>
                <c:pt idx="40">
                  <c:v>71.030891141042702</c:v>
                </c:pt>
                <c:pt idx="41">
                  <c:v>71.972868098628126</c:v>
                </c:pt>
                <c:pt idx="42">
                  <c:v>72.952231699584885</c:v>
                </c:pt>
                <c:pt idx="43">
                  <c:v>74.033916022997843</c:v>
                </c:pt>
                <c:pt idx="44">
                  <c:v>74.572166243973768</c:v>
                </c:pt>
                <c:pt idx="45">
                  <c:v>75.09193568462382</c:v>
                </c:pt>
                <c:pt idx="46">
                  <c:v>75.753918382487285</c:v>
                </c:pt>
                <c:pt idx="47">
                  <c:v>76.222889740127314</c:v>
                </c:pt>
                <c:pt idx="48">
                  <c:v>76.560839276371951</c:v>
                </c:pt>
                <c:pt idx="49">
                  <c:v>76.736445651221857</c:v>
                </c:pt>
                <c:pt idx="50">
                  <c:v>76.928467409037665</c:v>
                </c:pt>
                <c:pt idx="51">
                  <c:v>76.994527178771548</c:v>
                </c:pt>
                <c:pt idx="52">
                  <c:v>77.058766096399395</c:v>
                </c:pt>
                <c:pt idx="53">
                  <c:v>77.16515609264853</c:v>
                </c:pt>
                <c:pt idx="54">
                  <c:v>77.108101515521099</c:v>
                </c:pt>
                <c:pt idx="55">
                  <c:v>77.10184588400621</c:v>
                </c:pt>
                <c:pt idx="56">
                  <c:v>77.125779190896537</c:v>
                </c:pt>
                <c:pt idx="57">
                  <c:v>77.158180242723176</c:v>
                </c:pt>
                <c:pt idx="58">
                  <c:v>76.968224433201598</c:v>
                </c:pt>
                <c:pt idx="59">
                  <c:v>76.720007324591293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406-4498-8AB1-0F8E3112F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886528"/>
        <c:axId val="180896512"/>
      </c:lineChart>
      <c:catAx>
        <c:axId val="18088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05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0896512"/>
        <c:crosses val="autoZero"/>
        <c:auto val="1"/>
        <c:lblAlgn val="ctr"/>
        <c:lblOffset val="100"/>
        <c:tickLblSkip val="5"/>
        <c:noMultiLvlLbl val="0"/>
      </c:catAx>
      <c:valAx>
        <c:axId val="180896512"/>
        <c:scaling>
          <c:orientation val="minMax"/>
        </c:scaling>
        <c:delete val="0"/>
        <c:axPos val="l"/>
        <c:majorGridlines>
          <c:spPr>
            <a:ln w="19050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5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08865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99787640413853"/>
          <c:y val="0.90366364659688891"/>
          <c:w val="0.53441597755158565"/>
          <c:h val="7.0585687780999537E-2"/>
        </c:manualLayout>
      </c:layout>
      <c:overlay val="0"/>
      <c:txPr>
        <a:bodyPr/>
        <a:lstStyle/>
        <a:p>
          <a:pPr rtl="0">
            <a:defRPr b="1"/>
          </a:pPr>
          <a:endParaRPr lang="ko-KR"/>
        </a:p>
      </c:txPr>
    </c:legend>
    <c:plotVisOnly val="1"/>
    <c:dispBlanksAs val="zero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633" l="0.70000000000000062" r="0.70000000000000062" t="0.75000000000000633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9.0002577727992014E-2"/>
          <c:y val="0.21194895416119988"/>
          <c:w val="0.88379660630791212"/>
          <c:h val="0.63500215068638233"/>
        </c:manualLayout>
      </c:layout>
      <c:lineChart>
        <c:grouping val="standard"/>
        <c:varyColors val="0"/>
        <c:ser>
          <c:idx val="0"/>
          <c:order val="0"/>
          <c:tx>
            <c:strRef>
              <c:f>'교원수_설립별(1965-)'!$C$3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'교원수_설립별(1965-)'!$B$4:$B$63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'교원수_설립별(1965-)'!$C$4:$C$63</c:f>
              <c:numCache>
                <c:formatCode>_(* #,##0_);_(* \(#,##0\);_(* "-"_);_(@_)</c:formatCode>
                <c:ptCount val="60"/>
                <c:pt idx="0">
                  <c:v>79164</c:v>
                </c:pt>
                <c:pt idx="1">
                  <c:v>84927</c:v>
                </c:pt>
                <c:pt idx="2">
                  <c:v>89277</c:v>
                </c:pt>
                <c:pt idx="3">
                  <c:v>92530</c:v>
                </c:pt>
                <c:pt idx="4">
                  <c:v>96358</c:v>
                </c:pt>
                <c:pt idx="5">
                  <c:v>101095</c:v>
                </c:pt>
                <c:pt idx="6">
                  <c:v>103756</c:v>
                </c:pt>
                <c:pt idx="7">
                  <c:v>105672</c:v>
                </c:pt>
                <c:pt idx="8">
                  <c:v>107259</c:v>
                </c:pt>
                <c:pt idx="9">
                  <c:v>107436</c:v>
                </c:pt>
                <c:pt idx="10">
                  <c:v>108126</c:v>
                </c:pt>
                <c:pt idx="11">
                  <c:v>109530</c:v>
                </c:pt>
                <c:pt idx="12">
                  <c:v>112997</c:v>
                </c:pt>
                <c:pt idx="13">
                  <c:v>115245</c:v>
                </c:pt>
                <c:pt idx="14">
                  <c:v>117290</c:v>
                </c:pt>
                <c:pt idx="15">
                  <c:v>119064</c:v>
                </c:pt>
                <c:pt idx="16">
                  <c:v>122727</c:v>
                </c:pt>
                <c:pt idx="17">
                  <c:v>124572</c:v>
                </c:pt>
                <c:pt idx="18">
                  <c:v>126163</c:v>
                </c:pt>
                <c:pt idx="19">
                  <c:v>126233</c:v>
                </c:pt>
                <c:pt idx="20">
                  <c:v>126785</c:v>
                </c:pt>
                <c:pt idx="21">
                  <c:v>126677</c:v>
                </c:pt>
                <c:pt idx="22">
                  <c:v>130142</c:v>
                </c:pt>
                <c:pt idx="23">
                  <c:v>132527</c:v>
                </c:pt>
                <c:pt idx="24">
                  <c:v>134898</c:v>
                </c:pt>
                <c:pt idx="25">
                  <c:v>136800</c:v>
                </c:pt>
                <c:pt idx="26">
                  <c:v>138200</c:v>
                </c:pt>
                <c:pt idx="27">
                  <c:v>138880</c:v>
                </c:pt>
                <c:pt idx="28">
                  <c:v>139159</c:v>
                </c:pt>
                <c:pt idx="29">
                  <c:v>139096</c:v>
                </c:pt>
                <c:pt idx="30">
                  <c:v>138369</c:v>
                </c:pt>
                <c:pt idx="31">
                  <c:v>137912</c:v>
                </c:pt>
                <c:pt idx="32">
                  <c:v>138670</c:v>
                </c:pt>
                <c:pt idx="33">
                  <c:v>140121</c:v>
                </c:pt>
                <c:pt idx="34">
                  <c:v>137577</c:v>
                </c:pt>
                <c:pt idx="35">
                  <c:v>140000</c:v>
                </c:pt>
                <c:pt idx="36">
                  <c:v>142715</c:v>
                </c:pt>
                <c:pt idx="37">
                  <c:v>147497</c:v>
                </c:pt>
                <c:pt idx="38">
                  <c:v>154075</c:v>
                </c:pt>
                <c:pt idx="39">
                  <c:v>157407</c:v>
                </c:pt>
                <c:pt idx="40">
                  <c:v>160143</c:v>
                </c:pt>
                <c:pt idx="41">
                  <c:v>163645</c:v>
                </c:pt>
                <c:pt idx="42">
                  <c:v>167182</c:v>
                </c:pt>
                <c:pt idx="43">
                  <c:v>172190</c:v>
                </c:pt>
                <c:pt idx="44">
                  <c:v>175068</c:v>
                </c:pt>
                <c:pt idx="45">
                  <c:v>176754</c:v>
                </c:pt>
                <c:pt idx="46">
                  <c:v>180623</c:v>
                </c:pt>
                <c:pt idx="47">
                  <c:v>181435</c:v>
                </c:pt>
                <c:pt idx="48">
                  <c:v>181585</c:v>
                </c:pt>
                <c:pt idx="49">
                  <c:v>182672</c:v>
                </c:pt>
                <c:pt idx="50">
                  <c:v>182658</c:v>
                </c:pt>
                <c:pt idx="51">
                  <c:v>183452</c:v>
                </c:pt>
                <c:pt idx="52">
                  <c:v>184358</c:v>
                </c:pt>
                <c:pt idx="53">
                  <c:v>186684</c:v>
                </c:pt>
                <c:pt idx="54">
                  <c:v>188582</c:v>
                </c:pt>
                <c:pt idx="55">
                  <c:v>189286</c:v>
                </c:pt>
                <c:pt idx="56">
                  <c:v>191224</c:v>
                </c:pt>
                <c:pt idx="57">
                  <c:v>195037</c:v>
                </c:pt>
                <c:pt idx="58">
                  <c:v>195087</c:v>
                </c:pt>
                <c:pt idx="59">
                  <c:v>196598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A5-4E14-BF94-C5535AA76CF8}"/>
            </c:ext>
          </c:extLst>
        </c:ser>
        <c:ser>
          <c:idx val="1"/>
          <c:order val="1"/>
          <c:tx>
            <c:strRef>
              <c:f>'교원수_설립별(1965-)'!$D$3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'교원수_설립별(1965-)'!$B$4:$B$63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'교원수_설립별(1965-)'!$D$4:$D$63</c:f>
              <c:numCache>
                <c:formatCode>_(* #,##0_);_(* \(#,##0\);_(* "-"_);_(@_)</c:formatCode>
                <c:ptCount val="60"/>
                <c:pt idx="0">
                  <c:v>259</c:v>
                </c:pt>
                <c:pt idx="1">
                  <c:v>285</c:v>
                </c:pt>
                <c:pt idx="2">
                  <c:v>294</c:v>
                </c:pt>
                <c:pt idx="3">
                  <c:v>294</c:v>
                </c:pt>
                <c:pt idx="4">
                  <c:v>297</c:v>
                </c:pt>
                <c:pt idx="5">
                  <c:v>295</c:v>
                </c:pt>
                <c:pt idx="6">
                  <c:v>296</c:v>
                </c:pt>
                <c:pt idx="7">
                  <c:v>306</c:v>
                </c:pt>
                <c:pt idx="8">
                  <c:v>313</c:v>
                </c:pt>
                <c:pt idx="9">
                  <c:v>317</c:v>
                </c:pt>
                <c:pt idx="10">
                  <c:v>322</c:v>
                </c:pt>
                <c:pt idx="11">
                  <c:v>322</c:v>
                </c:pt>
                <c:pt idx="12">
                  <c:v>323</c:v>
                </c:pt>
                <c:pt idx="13">
                  <c:v>331</c:v>
                </c:pt>
                <c:pt idx="14">
                  <c:v>335</c:v>
                </c:pt>
                <c:pt idx="15">
                  <c:v>345</c:v>
                </c:pt>
                <c:pt idx="16">
                  <c:v>349</c:v>
                </c:pt>
                <c:pt idx="17">
                  <c:v>352</c:v>
                </c:pt>
                <c:pt idx="18">
                  <c:v>362</c:v>
                </c:pt>
                <c:pt idx="19">
                  <c:v>368</c:v>
                </c:pt>
                <c:pt idx="20">
                  <c:v>368</c:v>
                </c:pt>
                <c:pt idx="21">
                  <c:v>369</c:v>
                </c:pt>
                <c:pt idx="22">
                  <c:v>372</c:v>
                </c:pt>
                <c:pt idx="23">
                  <c:v>388</c:v>
                </c:pt>
                <c:pt idx="24">
                  <c:v>394</c:v>
                </c:pt>
                <c:pt idx="25">
                  <c:v>411</c:v>
                </c:pt>
                <c:pt idx="26">
                  <c:v>412</c:v>
                </c:pt>
                <c:pt idx="27">
                  <c:v>413</c:v>
                </c:pt>
                <c:pt idx="28">
                  <c:v>417</c:v>
                </c:pt>
                <c:pt idx="29">
                  <c:v>418</c:v>
                </c:pt>
                <c:pt idx="30">
                  <c:v>423</c:v>
                </c:pt>
                <c:pt idx="31">
                  <c:v>444</c:v>
                </c:pt>
                <c:pt idx="32">
                  <c:v>447</c:v>
                </c:pt>
                <c:pt idx="33">
                  <c:v>457</c:v>
                </c:pt>
                <c:pt idx="34">
                  <c:v>457</c:v>
                </c:pt>
                <c:pt idx="35">
                  <c:v>461</c:v>
                </c:pt>
                <c:pt idx="36">
                  <c:v>460</c:v>
                </c:pt>
                <c:pt idx="37">
                  <c:v>462</c:v>
                </c:pt>
                <c:pt idx="38">
                  <c:v>467</c:v>
                </c:pt>
                <c:pt idx="39">
                  <c:v>467</c:v>
                </c:pt>
                <c:pt idx="40">
                  <c:v>469</c:v>
                </c:pt>
                <c:pt idx="41">
                  <c:v>479</c:v>
                </c:pt>
                <c:pt idx="42">
                  <c:v>500</c:v>
                </c:pt>
                <c:pt idx="43">
                  <c:v>518</c:v>
                </c:pt>
                <c:pt idx="44">
                  <c:v>526</c:v>
                </c:pt>
                <c:pt idx="45">
                  <c:v>517</c:v>
                </c:pt>
                <c:pt idx="46">
                  <c:v>517</c:v>
                </c:pt>
                <c:pt idx="47">
                  <c:v>514</c:v>
                </c:pt>
                <c:pt idx="48">
                  <c:v>512</c:v>
                </c:pt>
                <c:pt idx="49">
                  <c:v>514</c:v>
                </c:pt>
                <c:pt idx="50">
                  <c:v>515</c:v>
                </c:pt>
                <c:pt idx="51">
                  <c:v>513</c:v>
                </c:pt>
                <c:pt idx="52">
                  <c:v>517</c:v>
                </c:pt>
                <c:pt idx="53">
                  <c:v>519</c:v>
                </c:pt>
                <c:pt idx="54">
                  <c:v>525</c:v>
                </c:pt>
                <c:pt idx="55">
                  <c:v>524</c:v>
                </c:pt>
                <c:pt idx="56">
                  <c:v>527</c:v>
                </c:pt>
                <c:pt idx="57">
                  <c:v>524</c:v>
                </c:pt>
                <c:pt idx="58">
                  <c:v>533</c:v>
                </c:pt>
                <c:pt idx="59">
                  <c:v>527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A5-4E14-BF94-C5535AA76CF8}"/>
            </c:ext>
          </c:extLst>
        </c:ser>
        <c:ser>
          <c:idx val="2"/>
          <c:order val="2"/>
          <c:tx>
            <c:strRef>
              <c:f>'교원수_설립별(1965-)'!$E$3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'교원수_설립별(1965-)'!$B$4:$B$63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'교원수_설립별(1965-)'!$E$4:$E$63</c:f>
              <c:numCache>
                <c:formatCode>_(* #,##0_);_(* \(#,##0\);_(* "-"_);_(@_)</c:formatCode>
                <c:ptCount val="60"/>
                <c:pt idx="0">
                  <c:v>78303</c:v>
                </c:pt>
                <c:pt idx="1">
                  <c:v>83765</c:v>
                </c:pt>
                <c:pt idx="2">
                  <c:v>87883</c:v>
                </c:pt>
                <c:pt idx="3">
                  <c:v>90957</c:v>
                </c:pt>
                <c:pt idx="4">
                  <c:v>94735</c:v>
                </c:pt>
                <c:pt idx="5">
                  <c:v>99388</c:v>
                </c:pt>
                <c:pt idx="6">
                  <c:v>102005</c:v>
                </c:pt>
                <c:pt idx="7">
                  <c:v>103909</c:v>
                </c:pt>
                <c:pt idx="8">
                  <c:v>105475</c:v>
                </c:pt>
                <c:pt idx="9">
                  <c:v>105657</c:v>
                </c:pt>
                <c:pt idx="10">
                  <c:v>106358</c:v>
                </c:pt>
                <c:pt idx="11">
                  <c:v>107789</c:v>
                </c:pt>
                <c:pt idx="12">
                  <c:v>111263</c:v>
                </c:pt>
                <c:pt idx="13">
                  <c:v>113518</c:v>
                </c:pt>
                <c:pt idx="14">
                  <c:v>115558</c:v>
                </c:pt>
                <c:pt idx="15">
                  <c:v>117299</c:v>
                </c:pt>
                <c:pt idx="16">
                  <c:v>120927</c:v>
                </c:pt>
                <c:pt idx="17">
                  <c:v>122745</c:v>
                </c:pt>
                <c:pt idx="18">
                  <c:v>124329</c:v>
                </c:pt>
                <c:pt idx="19">
                  <c:v>124394</c:v>
                </c:pt>
                <c:pt idx="20">
                  <c:v>124948</c:v>
                </c:pt>
                <c:pt idx="21">
                  <c:v>124845</c:v>
                </c:pt>
                <c:pt idx="22">
                  <c:v>128200</c:v>
                </c:pt>
                <c:pt idx="23">
                  <c:v>130546</c:v>
                </c:pt>
                <c:pt idx="24">
                  <c:v>132892</c:v>
                </c:pt>
                <c:pt idx="25">
                  <c:v>134746</c:v>
                </c:pt>
                <c:pt idx="26">
                  <c:v>136113</c:v>
                </c:pt>
                <c:pt idx="27">
                  <c:v>136743</c:v>
                </c:pt>
                <c:pt idx="28">
                  <c:v>137003</c:v>
                </c:pt>
                <c:pt idx="29">
                  <c:v>136960</c:v>
                </c:pt>
                <c:pt idx="30">
                  <c:v>136201</c:v>
                </c:pt>
                <c:pt idx="31">
                  <c:v>135722</c:v>
                </c:pt>
                <c:pt idx="32">
                  <c:v>136481</c:v>
                </c:pt>
                <c:pt idx="33">
                  <c:v>137940</c:v>
                </c:pt>
                <c:pt idx="34">
                  <c:v>135431</c:v>
                </c:pt>
                <c:pt idx="35">
                  <c:v>137848</c:v>
                </c:pt>
                <c:pt idx="36">
                  <c:v>140559</c:v>
                </c:pt>
                <c:pt idx="37">
                  <c:v>145309</c:v>
                </c:pt>
                <c:pt idx="38">
                  <c:v>151864</c:v>
                </c:pt>
                <c:pt idx="39">
                  <c:v>155215</c:v>
                </c:pt>
                <c:pt idx="40">
                  <c:v>157937</c:v>
                </c:pt>
                <c:pt idx="41">
                  <c:v>161425</c:v>
                </c:pt>
                <c:pt idx="42">
                  <c:v>164916</c:v>
                </c:pt>
                <c:pt idx="43">
                  <c:v>169858</c:v>
                </c:pt>
                <c:pt idx="44">
                  <c:v>172705</c:v>
                </c:pt>
                <c:pt idx="45">
                  <c:v>174384</c:v>
                </c:pt>
                <c:pt idx="46">
                  <c:v>178241</c:v>
                </c:pt>
                <c:pt idx="47">
                  <c:v>179079</c:v>
                </c:pt>
                <c:pt idx="48">
                  <c:v>179312</c:v>
                </c:pt>
                <c:pt idx="49">
                  <c:v>180366</c:v>
                </c:pt>
                <c:pt idx="50">
                  <c:v>180376</c:v>
                </c:pt>
                <c:pt idx="51">
                  <c:v>181164</c:v>
                </c:pt>
                <c:pt idx="52">
                  <c:v>182046</c:v>
                </c:pt>
                <c:pt idx="53">
                  <c:v>184402</c:v>
                </c:pt>
                <c:pt idx="54">
                  <c:v>186295</c:v>
                </c:pt>
                <c:pt idx="55">
                  <c:v>187006</c:v>
                </c:pt>
                <c:pt idx="56">
                  <c:v>188943</c:v>
                </c:pt>
                <c:pt idx="57">
                  <c:v>192722</c:v>
                </c:pt>
                <c:pt idx="58">
                  <c:v>192746</c:v>
                </c:pt>
                <c:pt idx="59">
                  <c:v>194232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A5-4E14-BF94-C5535AA76CF8}"/>
            </c:ext>
          </c:extLst>
        </c:ser>
        <c:ser>
          <c:idx val="3"/>
          <c:order val="3"/>
          <c:tx>
            <c:strRef>
              <c:f>'교원수_설립별(1965-)'!$F$3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'교원수_설립별(1965-)'!$B$4:$B$63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'교원수_설립별(1965-)'!$F$4:$F$63</c:f>
              <c:numCache>
                <c:formatCode>_(* #,##0_);_(* \(#,##0\);_(* "-"_);_(@_)</c:formatCode>
                <c:ptCount val="60"/>
                <c:pt idx="0">
                  <c:v>602</c:v>
                </c:pt>
                <c:pt idx="1">
                  <c:v>877</c:v>
                </c:pt>
                <c:pt idx="2">
                  <c:v>1100</c:v>
                </c:pt>
                <c:pt idx="3">
                  <c:v>1279</c:v>
                </c:pt>
                <c:pt idx="4">
                  <c:v>1326</c:v>
                </c:pt>
                <c:pt idx="5">
                  <c:v>1412</c:v>
                </c:pt>
                <c:pt idx="6">
                  <c:v>1455</c:v>
                </c:pt>
                <c:pt idx="7">
                  <c:v>1457</c:v>
                </c:pt>
                <c:pt idx="8">
                  <c:v>1471</c:v>
                </c:pt>
                <c:pt idx="9">
                  <c:v>1462</c:v>
                </c:pt>
                <c:pt idx="10">
                  <c:v>1446</c:v>
                </c:pt>
                <c:pt idx="11">
                  <c:v>1419</c:v>
                </c:pt>
                <c:pt idx="12">
                  <c:v>1411</c:v>
                </c:pt>
                <c:pt idx="13">
                  <c:v>1396</c:v>
                </c:pt>
                <c:pt idx="14">
                  <c:v>1397</c:v>
                </c:pt>
                <c:pt idx="15">
                  <c:v>1420</c:v>
                </c:pt>
                <c:pt idx="16">
                  <c:v>1451</c:v>
                </c:pt>
                <c:pt idx="17">
                  <c:v>1475</c:v>
                </c:pt>
                <c:pt idx="18">
                  <c:v>1472</c:v>
                </c:pt>
                <c:pt idx="19">
                  <c:v>1471</c:v>
                </c:pt>
                <c:pt idx="20">
                  <c:v>1469</c:v>
                </c:pt>
                <c:pt idx="21">
                  <c:v>1463</c:v>
                </c:pt>
                <c:pt idx="22">
                  <c:v>1570</c:v>
                </c:pt>
                <c:pt idx="23">
                  <c:v>1593</c:v>
                </c:pt>
                <c:pt idx="24">
                  <c:v>1612</c:v>
                </c:pt>
                <c:pt idx="25">
                  <c:v>1643</c:v>
                </c:pt>
                <c:pt idx="26">
                  <c:v>1675</c:v>
                </c:pt>
                <c:pt idx="27">
                  <c:v>1724</c:v>
                </c:pt>
                <c:pt idx="28">
                  <c:v>1739</c:v>
                </c:pt>
                <c:pt idx="29">
                  <c:v>1718</c:v>
                </c:pt>
                <c:pt idx="30">
                  <c:v>1745</c:v>
                </c:pt>
                <c:pt idx="31">
                  <c:v>1746</c:v>
                </c:pt>
                <c:pt idx="32">
                  <c:v>1742</c:v>
                </c:pt>
                <c:pt idx="33">
                  <c:v>1724</c:v>
                </c:pt>
                <c:pt idx="34">
                  <c:v>1689</c:v>
                </c:pt>
                <c:pt idx="35">
                  <c:v>1691</c:v>
                </c:pt>
                <c:pt idx="36">
                  <c:v>1696</c:v>
                </c:pt>
                <c:pt idx="37">
                  <c:v>1726</c:v>
                </c:pt>
                <c:pt idx="38">
                  <c:v>1744</c:v>
                </c:pt>
                <c:pt idx="39">
                  <c:v>1725</c:v>
                </c:pt>
                <c:pt idx="40">
                  <c:v>1737</c:v>
                </c:pt>
                <c:pt idx="41">
                  <c:v>1741</c:v>
                </c:pt>
                <c:pt idx="42">
                  <c:v>1766</c:v>
                </c:pt>
                <c:pt idx="43">
                  <c:v>1814</c:v>
                </c:pt>
                <c:pt idx="44">
                  <c:v>1837</c:v>
                </c:pt>
                <c:pt idx="45">
                  <c:v>1853</c:v>
                </c:pt>
                <c:pt idx="46">
                  <c:v>1865</c:v>
                </c:pt>
                <c:pt idx="47">
                  <c:v>1842</c:v>
                </c:pt>
                <c:pt idx="48">
                  <c:v>1761</c:v>
                </c:pt>
                <c:pt idx="49">
                  <c:v>1792</c:v>
                </c:pt>
                <c:pt idx="50">
                  <c:v>1767</c:v>
                </c:pt>
                <c:pt idx="51">
                  <c:v>1775</c:v>
                </c:pt>
                <c:pt idx="52">
                  <c:v>1795</c:v>
                </c:pt>
                <c:pt idx="53">
                  <c:v>1763</c:v>
                </c:pt>
                <c:pt idx="54">
                  <c:v>1762</c:v>
                </c:pt>
                <c:pt idx="55">
                  <c:v>1756</c:v>
                </c:pt>
                <c:pt idx="56">
                  <c:v>1754</c:v>
                </c:pt>
                <c:pt idx="57">
                  <c:v>1791</c:v>
                </c:pt>
                <c:pt idx="58">
                  <c:v>1808</c:v>
                </c:pt>
                <c:pt idx="59">
                  <c:v>1839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DA5-4E14-BF94-C5535AA76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857920"/>
        <c:axId val="302859584"/>
      </c:lineChart>
      <c:catAx>
        <c:axId val="30285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02859584"/>
        <c:crosses val="autoZero"/>
        <c:auto val="1"/>
        <c:lblAlgn val="ctr"/>
        <c:lblOffset val="100"/>
        <c:tickLblSkip val="5"/>
        <c:noMultiLvlLbl val="0"/>
      </c:catAx>
      <c:valAx>
        <c:axId val="30285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02857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84477487560927"/>
          <c:y val="0.20461607500351867"/>
          <c:w val="0.79312657398480524"/>
          <c:h val="0.62829091007482241"/>
        </c:manualLayout>
      </c:layout>
      <c:lineChart>
        <c:grouping val="standard"/>
        <c:varyColors val="0"/>
        <c:ser>
          <c:idx val="0"/>
          <c:order val="0"/>
          <c:tx>
            <c:strRef>
              <c:f>'교원수_시도별(1965-)'!$D$3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25400">
              <a:solidFill>
                <a:srgbClr val="665F38"/>
              </a:solidFill>
              <a:prstDash val="solid"/>
            </a:ln>
          </c:spPr>
          <c:marker>
            <c:symbol val="square"/>
            <c:size val="6"/>
            <c:spPr>
              <a:solidFill>
                <a:schemeClr val="bg1"/>
              </a:solidFill>
              <a:ln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7.5925914854780632E-2"/>
                  <c:y val="3.28550041405066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516-48E6-81F1-D67F1AF55F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'교원수_시도별(1965-)'!$D$4:$D$63</c:f>
              <c:numCache>
                <c:formatCode>_(* #,##0_);_(* \(#,##0\);_(* "-"_);_(@_)</c:formatCode>
                <c:ptCount val="60"/>
                <c:pt idx="0">
                  <c:v>15256</c:v>
                </c:pt>
                <c:pt idx="1">
                  <c:v>16589</c:v>
                </c:pt>
                <c:pt idx="2">
                  <c:v>17615</c:v>
                </c:pt>
                <c:pt idx="3">
                  <c:v>18511</c:v>
                </c:pt>
                <c:pt idx="4">
                  <c:v>19718</c:v>
                </c:pt>
                <c:pt idx="5">
                  <c:v>20984</c:v>
                </c:pt>
                <c:pt idx="6">
                  <c:v>21730</c:v>
                </c:pt>
                <c:pt idx="7">
                  <c:v>22591</c:v>
                </c:pt>
                <c:pt idx="8">
                  <c:v>23277</c:v>
                </c:pt>
                <c:pt idx="9">
                  <c:v>23435</c:v>
                </c:pt>
                <c:pt idx="10">
                  <c:v>23796</c:v>
                </c:pt>
                <c:pt idx="11">
                  <c:v>24606</c:v>
                </c:pt>
                <c:pt idx="12">
                  <c:v>26262</c:v>
                </c:pt>
                <c:pt idx="13">
                  <c:v>27867</c:v>
                </c:pt>
                <c:pt idx="14">
                  <c:v>29468</c:v>
                </c:pt>
                <c:pt idx="15">
                  <c:v>31095</c:v>
                </c:pt>
                <c:pt idx="16">
                  <c:v>33077</c:v>
                </c:pt>
                <c:pt idx="17">
                  <c:v>34951</c:v>
                </c:pt>
                <c:pt idx="18">
                  <c:v>36496</c:v>
                </c:pt>
                <c:pt idx="19">
                  <c:v>37200</c:v>
                </c:pt>
                <c:pt idx="20">
                  <c:v>37733</c:v>
                </c:pt>
                <c:pt idx="21">
                  <c:v>37978</c:v>
                </c:pt>
                <c:pt idx="22">
                  <c:v>40558</c:v>
                </c:pt>
                <c:pt idx="23">
                  <c:v>42872</c:v>
                </c:pt>
                <c:pt idx="24">
                  <c:v>44820</c:v>
                </c:pt>
                <c:pt idx="25">
                  <c:v>46628</c:v>
                </c:pt>
                <c:pt idx="26">
                  <c:v>48743</c:v>
                </c:pt>
                <c:pt idx="27">
                  <c:v>50613</c:v>
                </c:pt>
                <c:pt idx="28">
                  <c:v>51796</c:v>
                </c:pt>
                <c:pt idx="29">
                  <c:v>52783</c:v>
                </c:pt>
                <c:pt idx="30">
                  <c:v>53446</c:v>
                </c:pt>
                <c:pt idx="31">
                  <c:v>54108</c:v>
                </c:pt>
                <c:pt idx="32">
                  <c:v>55126</c:v>
                </c:pt>
                <c:pt idx="33">
                  <c:v>56419</c:v>
                </c:pt>
                <c:pt idx="34">
                  <c:v>56476</c:v>
                </c:pt>
                <c:pt idx="35">
                  <c:v>58939</c:v>
                </c:pt>
                <c:pt idx="36">
                  <c:v>59985</c:v>
                </c:pt>
                <c:pt idx="37">
                  <c:v>63036</c:v>
                </c:pt>
                <c:pt idx="38">
                  <c:v>65707</c:v>
                </c:pt>
                <c:pt idx="39">
                  <c:v>67571</c:v>
                </c:pt>
                <c:pt idx="40">
                  <c:v>69407</c:v>
                </c:pt>
                <c:pt idx="41">
                  <c:v>70983</c:v>
                </c:pt>
                <c:pt idx="42">
                  <c:v>73108</c:v>
                </c:pt>
                <c:pt idx="43">
                  <c:v>75600</c:v>
                </c:pt>
                <c:pt idx="44">
                  <c:v>77584</c:v>
                </c:pt>
                <c:pt idx="45">
                  <c:v>79303</c:v>
                </c:pt>
                <c:pt idx="46">
                  <c:v>80907</c:v>
                </c:pt>
                <c:pt idx="47">
                  <c:v>81499</c:v>
                </c:pt>
                <c:pt idx="48">
                  <c:v>81461</c:v>
                </c:pt>
                <c:pt idx="49">
                  <c:v>82256</c:v>
                </c:pt>
                <c:pt idx="50">
                  <c:v>82070</c:v>
                </c:pt>
                <c:pt idx="51">
                  <c:v>82723</c:v>
                </c:pt>
                <c:pt idx="52">
                  <c:v>83254</c:v>
                </c:pt>
                <c:pt idx="53">
                  <c:v>84230</c:v>
                </c:pt>
                <c:pt idx="54">
                  <c:v>85321</c:v>
                </c:pt>
                <c:pt idx="55">
                  <c:v>85499</c:v>
                </c:pt>
                <c:pt idx="56">
                  <c:v>86313</c:v>
                </c:pt>
                <c:pt idx="57">
                  <c:v>88091</c:v>
                </c:pt>
                <c:pt idx="58">
                  <c:v>88446</c:v>
                </c:pt>
                <c:pt idx="59">
                  <c:v>89901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16-48E6-81F1-D67F1AF55FF6}"/>
            </c:ext>
          </c:extLst>
        </c:ser>
        <c:ser>
          <c:idx val="1"/>
          <c:order val="1"/>
          <c:tx>
            <c:strRef>
              <c:f>'교원수_시도별(1965-)'!$E$3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25400">
              <a:solidFill>
                <a:srgbClr val="27828C"/>
              </a:solidFill>
            </a:ln>
          </c:spPr>
          <c:marker>
            <c:symbol val="circle"/>
            <c:size val="6"/>
            <c:spPr>
              <a:solidFill>
                <a:srgbClr val="27828C"/>
              </a:solidFill>
              <a:ln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2.2355198735889838E-2"/>
                  <c:y val="1.35985669594664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516-48E6-81F1-D67F1AF55F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'교원수_시도별(1965-)'!$E$4:$E$63</c:f>
              <c:numCache>
                <c:formatCode>_(* #,##0_);_(* \(#,##0\);_(* "-"_);_(@_)</c:formatCode>
                <c:ptCount val="60"/>
                <c:pt idx="0">
                  <c:v>13402</c:v>
                </c:pt>
                <c:pt idx="1">
                  <c:v>14063</c:v>
                </c:pt>
                <c:pt idx="2">
                  <c:v>14634</c:v>
                </c:pt>
                <c:pt idx="3">
                  <c:v>15142</c:v>
                </c:pt>
                <c:pt idx="4">
                  <c:v>15697</c:v>
                </c:pt>
                <c:pt idx="5">
                  <c:v>16371</c:v>
                </c:pt>
                <c:pt idx="6">
                  <c:v>16643</c:v>
                </c:pt>
                <c:pt idx="7">
                  <c:v>16905</c:v>
                </c:pt>
                <c:pt idx="8">
                  <c:v>17071</c:v>
                </c:pt>
                <c:pt idx="9">
                  <c:v>17041</c:v>
                </c:pt>
                <c:pt idx="10">
                  <c:v>17011</c:v>
                </c:pt>
                <c:pt idx="11">
                  <c:v>17006</c:v>
                </c:pt>
                <c:pt idx="12">
                  <c:v>17128</c:v>
                </c:pt>
                <c:pt idx="13">
                  <c:v>17152</c:v>
                </c:pt>
                <c:pt idx="14">
                  <c:v>17149</c:v>
                </c:pt>
                <c:pt idx="15">
                  <c:v>17058</c:v>
                </c:pt>
                <c:pt idx="16">
                  <c:v>17183</c:v>
                </c:pt>
                <c:pt idx="17">
                  <c:v>16824</c:v>
                </c:pt>
                <c:pt idx="18">
                  <c:v>16644</c:v>
                </c:pt>
                <c:pt idx="19">
                  <c:v>16475</c:v>
                </c:pt>
                <c:pt idx="20">
                  <c:v>16264</c:v>
                </c:pt>
                <c:pt idx="21">
                  <c:v>16281</c:v>
                </c:pt>
                <c:pt idx="22">
                  <c:v>16481</c:v>
                </c:pt>
                <c:pt idx="23">
                  <c:v>16242</c:v>
                </c:pt>
                <c:pt idx="24">
                  <c:v>16283</c:v>
                </c:pt>
                <c:pt idx="25">
                  <c:v>16229</c:v>
                </c:pt>
                <c:pt idx="26">
                  <c:v>16057</c:v>
                </c:pt>
                <c:pt idx="27">
                  <c:v>15787</c:v>
                </c:pt>
                <c:pt idx="28">
                  <c:v>15788</c:v>
                </c:pt>
                <c:pt idx="29">
                  <c:v>15960</c:v>
                </c:pt>
                <c:pt idx="30">
                  <c:v>15785</c:v>
                </c:pt>
                <c:pt idx="31">
                  <c:v>15748</c:v>
                </c:pt>
                <c:pt idx="32">
                  <c:v>15822</c:v>
                </c:pt>
                <c:pt idx="33">
                  <c:v>16019</c:v>
                </c:pt>
                <c:pt idx="34">
                  <c:v>15557</c:v>
                </c:pt>
                <c:pt idx="35">
                  <c:v>15684</c:v>
                </c:pt>
                <c:pt idx="36">
                  <c:v>16117</c:v>
                </c:pt>
                <c:pt idx="37">
                  <c:v>16394</c:v>
                </c:pt>
                <c:pt idx="38">
                  <c:v>17506</c:v>
                </c:pt>
                <c:pt idx="39">
                  <c:v>17848</c:v>
                </c:pt>
                <c:pt idx="40">
                  <c:v>18173</c:v>
                </c:pt>
                <c:pt idx="41">
                  <c:v>18501</c:v>
                </c:pt>
                <c:pt idx="42">
                  <c:v>18769</c:v>
                </c:pt>
                <c:pt idx="43">
                  <c:v>19566</c:v>
                </c:pt>
                <c:pt idx="44">
                  <c:v>19904</c:v>
                </c:pt>
                <c:pt idx="45">
                  <c:v>19943</c:v>
                </c:pt>
                <c:pt idx="46">
                  <c:v>20812</c:v>
                </c:pt>
                <c:pt idx="47">
                  <c:v>21150</c:v>
                </c:pt>
                <c:pt idx="48">
                  <c:v>21425</c:v>
                </c:pt>
                <c:pt idx="49">
                  <c:v>21838</c:v>
                </c:pt>
                <c:pt idx="50">
                  <c:v>22272</c:v>
                </c:pt>
                <c:pt idx="51">
                  <c:v>22699</c:v>
                </c:pt>
                <c:pt idx="52">
                  <c:v>23050</c:v>
                </c:pt>
                <c:pt idx="53">
                  <c:v>23672</c:v>
                </c:pt>
                <c:pt idx="54">
                  <c:v>23888</c:v>
                </c:pt>
                <c:pt idx="55">
                  <c:v>24168</c:v>
                </c:pt>
                <c:pt idx="56">
                  <c:v>24468</c:v>
                </c:pt>
                <c:pt idx="57">
                  <c:v>24973</c:v>
                </c:pt>
                <c:pt idx="58">
                  <c:v>24970</c:v>
                </c:pt>
                <c:pt idx="59">
                  <c:v>25062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516-48E6-81F1-D67F1AF55FF6}"/>
            </c:ext>
          </c:extLst>
        </c:ser>
        <c:ser>
          <c:idx val="2"/>
          <c:order val="2"/>
          <c:tx>
            <c:strRef>
              <c:f>'교원수_시도별(1965-)'!$F$3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2540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-2.066513055008045E-2"/>
                  <c:y val="-3.28568150462466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516-48E6-81F1-D67F1AF55F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74259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'교원수_시도별(1965-)'!$F$4:$F$63</c:f>
              <c:numCache>
                <c:formatCode>_(* #,##0_);_(* \(#,##0\);_(* "-"_);_(@_)</c:formatCode>
                <c:ptCount val="60"/>
                <c:pt idx="0">
                  <c:v>18828</c:v>
                </c:pt>
                <c:pt idx="1">
                  <c:v>20239</c:v>
                </c:pt>
                <c:pt idx="2">
                  <c:v>21499</c:v>
                </c:pt>
                <c:pt idx="3">
                  <c:v>22011</c:v>
                </c:pt>
                <c:pt idx="4">
                  <c:v>22566</c:v>
                </c:pt>
                <c:pt idx="5">
                  <c:v>24311</c:v>
                </c:pt>
                <c:pt idx="6">
                  <c:v>24911</c:v>
                </c:pt>
                <c:pt idx="7">
                  <c:v>25439</c:v>
                </c:pt>
                <c:pt idx="8">
                  <c:v>25742</c:v>
                </c:pt>
                <c:pt idx="9">
                  <c:v>25750</c:v>
                </c:pt>
                <c:pt idx="10">
                  <c:v>25788</c:v>
                </c:pt>
                <c:pt idx="11">
                  <c:v>25907</c:v>
                </c:pt>
                <c:pt idx="12">
                  <c:v>26260</c:v>
                </c:pt>
                <c:pt idx="13">
                  <c:v>26261</c:v>
                </c:pt>
                <c:pt idx="14">
                  <c:v>26272</c:v>
                </c:pt>
                <c:pt idx="15">
                  <c:v>25965</c:v>
                </c:pt>
                <c:pt idx="16">
                  <c:v>26375</c:v>
                </c:pt>
                <c:pt idx="17">
                  <c:v>26409</c:v>
                </c:pt>
                <c:pt idx="18">
                  <c:v>26179</c:v>
                </c:pt>
                <c:pt idx="19">
                  <c:v>25692</c:v>
                </c:pt>
                <c:pt idx="20">
                  <c:v>24989</c:v>
                </c:pt>
                <c:pt idx="21">
                  <c:v>24581</c:v>
                </c:pt>
                <c:pt idx="22">
                  <c:v>24420</c:v>
                </c:pt>
                <c:pt idx="23">
                  <c:v>23994</c:v>
                </c:pt>
                <c:pt idx="24">
                  <c:v>23586</c:v>
                </c:pt>
                <c:pt idx="25">
                  <c:v>23270</c:v>
                </c:pt>
                <c:pt idx="26">
                  <c:v>22779</c:v>
                </c:pt>
                <c:pt idx="27">
                  <c:v>22081</c:v>
                </c:pt>
                <c:pt idx="28">
                  <c:v>21575</c:v>
                </c:pt>
                <c:pt idx="29">
                  <c:v>21053</c:v>
                </c:pt>
                <c:pt idx="30">
                  <c:v>20493</c:v>
                </c:pt>
                <c:pt idx="31">
                  <c:v>19944</c:v>
                </c:pt>
                <c:pt idx="32">
                  <c:v>19608</c:v>
                </c:pt>
                <c:pt idx="33">
                  <c:v>19576</c:v>
                </c:pt>
                <c:pt idx="34">
                  <c:v>18830</c:v>
                </c:pt>
                <c:pt idx="35">
                  <c:v>18777</c:v>
                </c:pt>
                <c:pt idx="36">
                  <c:v>19038</c:v>
                </c:pt>
                <c:pt idx="37">
                  <c:v>19332</c:v>
                </c:pt>
                <c:pt idx="38">
                  <c:v>20092</c:v>
                </c:pt>
                <c:pt idx="39">
                  <c:v>20320</c:v>
                </c:pt>
                <c:pt idx="40">
                  <c:v>20407</c:v>
                </c:pt>
                <c:pt idx="41">
                  <c:v>20917</c:v>
                </c:pt>
                <c:pt idx="42">
                  <c:v>21339</c:v>
                </c:pt>
                <c:pt idx="43">
                  <c:v>21799</c:v>
                </c:pt>
                <c:pt idx="44">
                  <c:v>21861</c:v>
                </c:pt>
                <c:pt idx="45">
                  <c:v>21785</c:v>
                </c:pt>
                <c:pt idx="46">
                  <c:v>22173</c:v>
                </c:pt>
                <c:pt idx="47">
                  <c:v>22220</c:v>
                </c:pt>
                <c:pt idx="48">
                  <c:v>22155</c:v>
                </c:pt>
                <c:pt idx="49">
                  <c:v>22036</c:v>
                </c:pt>
                <c:pt idx="50">
                  <c:v>22056</c:v>
                </c:pt>
                <c:pt idx="51">
                  <c:v>21997</c:v>
                </c:pt>
                <c:pt idx="52">
                  <c:v>22014</c:v>
                </c:pt>
                <c:pt idx="53">
                  <c:v>22238</c:v>
                </c:pt>
                <c:pt idx="54">
                  <c:v>22368</c:v>
                </c:pt>
                <c:pt idx="55">
                  <c:v>22592</c:v>
                </c:pt>
                <c:pt idx="56">
                  <c:v>22819</c:v>
                </c:pt>
                <c:pt idx="57">
                  <c:v>23143</c:v>
                </c:pt>
                <c:pt idx="58">
                  <c:v>23194</c:v>
                </c:pt>
                <c:pt idx="59">
                  <c:v>23271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516-48E6-81F1-D67F1AF55FF6}"/>
            </c:ext>
          </c:extLst>
        </c:ser>
        <c:ser>
          <c:idx val="3"/>
          <c:order val="3"/>
          <c:tx>
            <c:strRef>
              <c:f>'교원수_시도별(1965-)'!$G$3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0632742549768525E-2"/>
                  <c:y val="-4.72237650851681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516-48E6-81F1-D67F1AF55F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'교원수_시도별(1965-)'!$G$4:$G$63</c:f>
              <c:numCache>
                <c:formatCode>_(* #,##0_);_(* \(#,##0\);_(* "-"_);_(@_)</c:formatCode>
                <c:ptCount val="60"/>
                <c:pt idx="0">
                  <c:v>25072</c:v>
                </c:pt>
                <c:pt idx="1">
                  <c:v>26845</c:v>
                </c:pt>
                <c:pt idx="2">
                  <c:v>27968</c:v>
                </c:pt>
                <c:pt idx="3">
                  <c:v>28977</c:v>
                </c:pt>
                <c:pt idx="4">
                  <c:v>30336</c:v>
                </c:pt>
                <c:pt idx="5">
                  <c:v>31083</c:v>
                </c:pt>
                <c:pt idx="6">
                  <c:v>31889</c:v>
                </c:pt>
                <c:pt idx="7">
                  <c:v>32045</c:v>
                </c:pt>
                <c:pt idx="8">
                  <c:v>32355</c:v>
                </c:pt>
                <c:pt idx="9">
                  <c:v>32397</c:v>
                </c:pt>
                <c:pt idx="10">
                  <c:v>32634</c:v>
                </c:pt>
                <c:pt idx="11">
                  <c:v>33080</c:v>
                </c:pt>
                <c:pt idx="12">
                  <c:v>34245</c:v>
                </c:pt>
                <c:pt idx="13">
                  <c:v>34787</c:v>
                </c:pt>
                <c:pt idx="14">
                  <c:v>35190</c:v>
                </c:pt>
                <c:pt idx="15">
                  <c:v>35864</c:v>
                </c:pt>
                <c:pt idx="16">
                  <c:v>36802</c:v>
                </c:pt>
                <c:pt idx="17">
                  <c:v>37153</c:v>
                </c:pt>
                <c:pt idx="18">
                  <c:v>37579</c:v>
                </c:pt>
                <c:pt idx="19">
                  <c:v>37598</c:v>
                </c:pt>
                <c:pt idx="20">
                  <c:v>38262</c:v>
                </c:pt>
                <c:pt idx="21">
                  <c:v>38315</c:v>
                </c:pt>
                <c:pt idx="22">
                  <c:v>39115</c:v>
                </c:pt>
                <c:pt idx="23">
                  <c:v>39974</c:v>
                </c:pt>
                <c:pt idx="24">
                  <c:v>40832</c:v>
                </c:pt>
                <c:pt idx="25">
                  <c:v>41515</c:v>
                </c:pt>
                <c:pt idx="26">
                  <c:v>41801</c:v>
                </c:pt>
                <c:pt idx="27">
                  <c:v>41857</c:v>
                </c:pt>
                <c:pt idx="28">
                  <c:v>41591</c:v>
                </c:pt>
                <c:pt idx="29">
                  <c:v>41055</c:v>
                </c:pt>
                <c:pt idx="30">
                  <c:v>40674</c:v>
                </c:pt>
                <c:pt idx="31">
                  <c:v>40253</c:v>
                </c:pt>
                <c:pt idx="32">
                  <c:v>40192</c:v>
                </c:pt>
                <c:pt idx="33">
                  <c:v>40298</c:v>
                </c:pt>
                <c:pt idx="34">
                  <c:v>39217</c:v>
                </c:pt>
                <c:pt idx="35">
                  <c:v>39048</c:v>
                </c:pt>
                <c:pt idx="36">
                  <c:v>39968</c:v>
                </c:pt>
                <c:pt idx="37">
                  <c:v>41100</c:v>
                </c:pt>
                <c:pt idx="38">
                  <c:v>42957</c:v>
                </c:pt>
                <c:pt idx="39">
                  <c:v>43724</c:v>
                </c:pt>
                <c:pt idx="40">
                  <c:v>44151</c:v>
                </c:pt>
                <c:pt idx="41">
                  <c:v>45045</c:v>
                </c:pt>
                <c:pt idx="42">
                  <c:v>45505</c:v>
                </c:pt>
                <c:pt idx="43">
                  <c:v>46459</c:v>
                </c:pt>
                <c:pt idx="44">
                  <c:v>46847</c:v>
                </c:pt>
                <c:pt idx="45">
                  <c:v>46825</c:v>
                </c:pt>
                <c:pt idx="46">
                  <c:v>47656</c:v>
                </c:pt>
                <c:pt idx="47">
                  <c:v>47361</c:v>
                </c:pt>
                <c:pt idx="48">
                  <c:v>47226</c:v>
                </c:pt>
                <c:pt idx="49">
                  <c:v>47220</c:v>
                </c:pt>
                <c:pt idx="50">
                  <c:v>46903</c:v>
                </c:pt>
                <c:pt idx="51">
                  <c:v>46799</c:v>
                </c:pt>
                <c:pt idx="52">
                  <c:v>46835</c:v>
                </c:pt>
                <c:pt idx="53">
                  <c:v>47229</c:v>
                </c:pt>
                <c:pt idx="54">
                  <c:v>47517</c:v>
                </c:pt>
                <c:pt idx="55">
                  <c:v>47520</c:v>
                </c:pt>
                <c:pt idx="56">
                  <c:v>48012</c:v>
                </c:pt>
                <c:pt idx="57">
                  <c:v>49021</c:v>
                </c:pt>
                <c:pt idx="58">
                  <c:v>48686</c:v>
                </c:pt>
                <c:pt idx="59">
                  <c:v>48520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516-48E6-81F1-D67F1AF55FF6}"/>
            </c:ext>
          </c:extLst>
        </c:ser>
        <c:ser>
          <c:idx val="4"/>
          <c:order val="4"/>
          <c:tx>
            <c:strRef>
              <c:f>'교원수_시도별(1965-)'!$H$3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-1.8519673109919411E-2"/>
                  <c:y val="-1.85273473251229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516-48E6-81F1-D67F1AF55F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BF6F4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'교원수_시도별(1965-)'!$H$4:$H$63</c:f>
              <c:numCache>
                <c:formatCode>_(* #,##0_);_(* \(#,##0\);_(* "-"_);_(@_)</c:formatCode>
                <c:ptCount val="60"/>
                <c:pt idx="0">
                  <c:v>5678</c:v>
                </c:pt>
                <c:pt idx="1">
                  <c:v>6195</c:v>
                </c:pt>
                <c:pt idx="2">
                  <c:v>6510</c:v>
                </c:pt>
                <c:pt idx="3">
                  <c:v>6778</c:v>
                </c:pt>
                <c:pt idx="4">
                  <c:v>6847</c:v>
                </c:pt>
                <c:pt idx="5">
                  <c:v>7100</c:v>
                </c:pt>
                <c:pt idx="6">
                  <c:v>7282</c:v>
                </c:pt>
                <c:pt idx="7">
                  <c:v>7358</c:v>
                </c:pt>
                <c:pt idx="8">
                  <c:v>7456</c:v>
                </c:pt>
                <c:pt idx="9">
                  <c:v>7434</c:v>
                </c:pt>
                <c:pt idx="10">
                  <c:v>7510</c:v>
                </c:pt>
                <c:pt idx="11">
                  <c:v>7538</c:v>
                </c:pt>
                <c:pt idx="12">
                  <c:v>7617</c:v>
                </c:pt>
                <c:pt idx="13">
                  <c:v>7652</c:v>
                </c:pt>
                <c:pt idx="14">
                  <c:v>7679</c:v>
                </c:pt>
                <c:pt idx="15">
                  <c:v>7514</c:v>
                </c:pt>
                <c:pt idx="16">
                  <c:v>7642</c:v>
                </c:pt>
                <c:pt idx="17">
                  <c:v>7554</c:v>
                </c:pt>
                <c:pt idx="18">
                  <c:v>7513</c:v>
                </c:pt>
                <c:pt idx="19">
                  <c:v>7479</c:v>
                </c:pt>
                <c:pt idx="20">
                  <c:v>7759</c:v>
                </c:pt>
                <c:pt idx="21">
                  <c:v>7764</c:v>
                </c:pt>
                <c:pt idx="22">
                  <c:v>7815</c:v>
                </c:pt>
                <c:pt idx="23">
                  <c:v>7699</c:v>
                </c:pt>
                <c:pt idx="24">
                  <c:v>7628</c:v>
                </c:pt>
                <c:pt idx="25">
                  <c:v>7371</c:v>
                </c:pt>
                <c:pt idx="26">
                  <c:v>7022</c:v>
                </c:pt>
                <c:pt idx="27">
                  <c:v>6722</c:v>
                </c:pt>
                <c:pt idx="28">
                  <c:v>6609</c:v>
                </c:pt>
                <c:pt idx="29">
                  <c:v>6422</c:v>
                </c:pt>
                <c:pt idx="30">
                  <c:v>6193</c:v>
                </c:pt>
                <c:pt idx="31">
                  <c:v>6063</c:v>
                </c:pt>
                <c:pt idx="32">
                  <c:v>6118</c:v>
                </c:pt>
                <c:pt idx="33">
                  <c:v>6001</c:v>
                </c:pt>
                <c:pt idx="34">
                  <c:v>5696</c:v>
                </c:pt>
                <c:pt idx="35">
                  <c:v>5702</c:v>
                </c:pt>
                <c:pt idx="36">
                  <c:v>5712</c:v>
                </c:pt>
                <c:pt idx="37">
                  <c:v>5644</c:v>
                </c:pt>
                <c:pt idx="38">
                  <c:v>5765</c:v>
                </c:pt>
                <c:pt idx="39">
                  <c:v>5810</c:v>
                </c:pt>
                <c:pt idx="40">
                  <c:v>5819</c:v>
                </c:pt>
                <c:pt idx="41">
                  <c:v>5958</c:v>
                </c:pt>
                <c:pt idx="42">
                  <c:v>6154</c:v>
                </c:pt>
                <c:pt idx="43">
                  <c:v>6401</c:v>
                </c:pt>
                <c:pt idx="44">
                  <c:v>6492</c:v>
                </c:pt>
                <c:pt idx="45">
                  <c:v>6528</c:v>
                </c:pt>
                <c:pt idx="46">
                  <c:v>6629</c:v>
                </c:pt>
                <c:pt idx="47">
                  <c:v>6683</c:v>
                </c:pt>
                <c:pt idx="48">
                  <c:v>6754</c:v>
                </c:pt>
                <c:pt idx="49">
                  <c:v>6702</c:v>
                </c:pt>
                <c:pt idx="50">
                  <c:v>6699</c:v>
                </c:pt>
                <c:pt idx="51">
                  <c:v>6558</c:v>
                </c:pt>
                <c:pt idx="52">
                  <c:v>6541</c:v>
                </c:pt>
                <c:pt idx="53">
                  <c:v>6558</c:v>
                </c:pt>
                <c:pt idx="54">
                  <c:v>6648</c:v>
                </c:pt>
                <c:pt idx="55">
                  <c:v>6638</c:v>
                </c:pt>
                <c:pt idx="56">
                  <c:v>6725</c:v>
                </c:pt>
                <c:pt idx="57">
                  <c:v>6767</c:v>
                </c:pt>
                <c:pt idx="58">
                  <c:v>6723</c:v>
                </c:pt>
                <c:pt idx="59">
                  <c:v>6735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3516-48E6-81F1-D67F1AF55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00096"/>
        <c:axId val="42501632"/>
      </c:lineChart>
      <c:lineChart>
        <c:grouping val="standard"/>
        <c:varyColors val="0"/>
        <c:ser>
          <c:idx val="5"/>
          <c:order val="5"/>
          <c:tx>
            <c:strRef>
              <c:f>'교원수_시도별(1965-)'!$I$3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22225">
              <a:solidFill>
                <a:srgbClr val="733924"/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bg1"/>
              </a:solidFill>
              <a:ln w="12700">
                <a:solidFill>
                  <a:srgbClr val="733924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314628496864941E-2"/>
                  <c:y val="1.92179452858397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3516-48E6-81F1-D67F1AF55F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733924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'교원수_시도별(1965-)'!$I$4:$I$63</c:f>
              <c:numCache>
                <c:formatCode>_(* #,##0_);_(* \(#,##0\);_(* "-"_);_(@_)</c:formatCode>
                <c:ptCount val="60"/>
                <c:pt idx="0">
                  <c:v>928</c:v>
                </c:pt>
                <c:pt idx="1">
                  <c:v>996</c:v>
                </c:pt>
                <c:pt idx="2">
                  <c:v>1051</c:v>
                </c:pt>
                <c:pt idx="3">
                  <c:v>1111</c:v>
                </c:pt>
                <c:pt idx="4">
                  <c:v>1194</c:v>
                </c:pt>
                <c:pt idx="5">
                  <c:v>1246</c:v>
                </c:pt>
                <c:pt idx="6">
                  <c:v>1301</c:v>
                </c:pt>
                <c:pt idx="7">
                  <c:v>1334</c:v>
                </c:pt>
                <c:pt idx="8">
                  <c:v>1358</c:v>
                </c:pt>
                <c:pt idx="9">
                  <c:v>1379</c:v>
                </c:pt>
                <c:pt idx="10">
                  <c:v>1387</c:v>
                </c:pt>
                <c:pt idx="11">
                  <c:v>1393</c:v>
                </c:pt>
                <c:pt idx="12">
                  <c:v>1485</c:v>
                </c:pt>
                <c:pt idx="13">
                  <c:v>1526</c:v>
                </c:pt>
                <c:pt idx="14">
                  <c:v>1532</c:v>
                </c:pt>
                <c:pt idx="15">
                  <c:v>1568</c:v>
                </c:pt>
                <c:pt idx="16">
                  <c:v>1648</c:v>
                </c:pt>
                <c:pt idx="17">
                  <c:v>1681</c:v>
                </c:pt>
                <c:pt idx="18">
                  <c:v>1752</c:v>
                </c:pt>
                <c:pt idx="19">
                  <c:v>1789</c:v>
                </c:pt>
                <c:pt idx="20">
                  <c:v>1778</c:v>
                </c:pt>
                <c:pt idx="21">
                  <c:v>1758</c:v>
                </c:pt>
                <c:pt idx="22">
                  <c:v>1753</c:v>
                </c:pt>
                <c:pt idx="23">
                  <c:v>1746</c:v>
                </c:pt>
                <c:pt idx="24">
                  <c:v>1749</c:v>
                </c:pt>
                <c:pt idx="25">
                  <c:v>1787</c:v>
                </c:pt>
                <c:pt idx="26">
                  <c:v>1798</c:v>
                </c:pt>
                <c:pt idx="27">
                  <c:v>1820</c:v>
                </c:pt>
                <c:pt idx="28">
                  <c:v>1800</c:v>
                </c:pt>
                <c:pt idx="29">
                  <c:v>1823</c:v>
                </c:pt>
                <c:pt idx="30">
                  <c:v>1778</c:v>
                </c:pt>
                <c:pt idx="31">
                  <c:v>1796</c:v>
                </c:pt>
                <c:pt idx="32">
                  <c:v>1804</c:v>
                </c:pt>
                <c:pt idx="33">
                  <c:v>1808</c:v>
                </c:pt>
                <c:pt idx="34">
                  <c:v>1801</c:v>
                </c:pt>
                <c:pt idx="35">
                  <c:v>1850</c:v>
                </c:pt>
                <c:pt idx="36">
                  <c:v>1895</c:v>
                </c:pt>
                <c:pt idx="37">
                  <c:v>1991</c:v>
                </c:pt>
                <c:pt idx="38">
                  <c:v>2048</c:v>
                </c:pt>
                <c:pt idx="39">
                  <c:v>2134</c:v>
                </c:pt>
                <c:pt idx="40">
                  <c:v>2186</c:v>
                </c:pt>
                <c:pt idx="41">
                  <c:v>2241</c:v>
                </c:pt>
                <c:pt idx="42">
                  <c:v>2307</c:v>
                </c:pt>
                <c:pt idx="43">
                  <c:v>2365</c:v>
                </c:pt>
                <c:pt idx="44">
                  <c:v>2380</c:v>
                </c:pt>
                <c:pt idx="45">
                  <c:v>2370</c:v>
                </c:pt>
                <c:pt idx="46">
                  <c:v>2446</c:v>
                </c:pt>
                <c:pt idx="47">
                  <c:v>2522</c:v>
                </c:pt>
                <c:pt idx="48">
                  <c:v>2564</c:v>
                </c:pt>
                <c:pt idx="49">
                  <c:v>2620</c:v>
                </c:pt>
                <c:pt idx="50">
                  <c:v>2658</c:v>
                </c:pt>
                <c:pt idx="51">
                  <c:v>2676</c:v>
                </c:pt>
                <c:pt idx="52">
                  <c:v>2664</c:v>
                </c:pt>
                <c:pt idx="53">
                  <c:v>2757</c:v>
                </c:pt>
                <c:pt idx="54">
                  <c:v>2840</c:v>
                </c:pt>
                <c:pt idx="55">
                  <c:v>2869</c:v>
                </c:pt>
                <c:pt idx="56">
                  <c:v>2887</c:v>
                </c:pt>
                <c:pt idx="57">
                  <c:v>3042</c:v>
                </c:pt>
                <c:pt idx="58">
                  <c:v>3068</c:v>
                </c:pt>
                <c:pt idx="59">
                  <c:v>3109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3516-48E6-81F1-D67F1AF55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21344"/>
        <c:axId val="42503168"/>
      </c:lineChart>
      <c:catAx>
        <c:axId val="4250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42501632"/>
        <c:crosses val="autoZero"/>
        <c:auto val="1"/>
        <c:lblAlgn val="ctr"/>
        <c:lblOffset val="100"/>
        <c:tickLblSkip val="5"/>
        <c:noMultiLvlLbl val="0"/>
      </c:catAx>
      <c:valAx>
        <c:axId val="425016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42500096"/>
        <c:crosses val="autoZero"/>
        <c:crossBetween val="between"/>
      </c:valAx>
      <c:valAx>
        <c:axId val="42503168"/>
        <c:scaling>
          <c:orientation val="minMax"/>
          <c:max val="220000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42521344"/>
        <c:crosses val="max"/>
        <c:crossBetween val="between"/>
        <c:majorUnit val="200000"/>
      </c:valAx>
      <c:catAx>
        <c:axId val="42521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2503168"/>
        <c:crosses val="autoZero"/>
        <c:auto val="1"/>
        <c:lblAlgn val="ctr"/>
        <c:lblOffset val="100"/>
        <c:noMultiLvlLbl val="0"/>
      </c:catAx>
      <c:spPr>
        <a:ln>
          <a:noFill/>
        </a:ln>
      </c:spPr>
    </c:plotArea>
    <c:legend>
      <c:legendPos val="b"/>
      <c:layout>
        <c:manualLayout>
          <c:xMode val="edge"/>
          <c:yMode val="edge"/>
          <c:x val="0.13480531717624444"/>
          <c:y val="0.89828297678755031"/>
          <c:w val="0.75691740000212893"/>
          <c:h val="6.8783611208081991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6" l="0.70000000000000062" r="0.70000000000000062" t="0.75000000000000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56958387064326E-2"/>
          <c:y val="0.19356269739613571"/>
          <c:w val="0.87088031464153826"/>
          <c:h val="0.6120075252525382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'교원수_직위별(1965-)'!$D$3</c:f>
              <c:strCache>
                <c:ptCount val="1"/>
                <c:pt idx="0">
                  <c:v>교장</c:v>
                </c:pt>
              </c:strCache>
            </c:strRef>
          </c:tx>
          <c:spPr>
            <a:solidFill>
              <a:srgbClr val="074259"/>
            </a:solidFill>
          </c:spPr>
          <c:invertIfNegative val="0"/>
          <c:cat>
            <c:numRef>
              <c:f>'교원수_직위별(1965-)'!$B$4:$B$63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'교원수_직위별(1965-)'!$D$4:$D$63</c:f>
              <c:numCache>
                <c:formatCode>_(* #,##0_);_(* \(#,##0\);_(* "-"_);_(@_)</c:formatCode>
                <c:ptCount val="60"/>
                <c:pt idx="0">
                  <c:v>5068</c:v>
                </c:pt>
                <c:pt idx="1">
                  <c:v>5205</c:v>
                </c:pt>
                <c:pt idx="2">
                  <c:v>5377</c:v>
                </c:pt>
                <c:pt idx="3">
                  <c:v>5475</c:v>
                </c:pt>
                <c:pt idx="4">
                  <c:v>5740</c:v>
                </c:pt>
                <c:pt idx="5">
                  <c:v>5904</c:v>
                </c:pt>
                <c:pt idx="6">
                  <c:v>6037</c:v>
                </c:pt>
                <c:pt idx="7">
                  <c:v>6155</c:v>
                </c:pt>
                <c:pt idx="8">
                  <c:v>6263</c:v>
                </c:pt>
                <c:pt idx="9">
                  <c:v>6308</c:v>
                </c:pt>
                <c:pt idx="10">
                  <c:v>6357</c:v>
                </c:pt>
                <c:pt idx="11">
                  <c:v>6389</c:v>
                </c:pt>
                <c:pt idx="12">
                  <c:v>6397</c:v>
                </c:pt>
                <c:pt idx="13">
                  <c:v>6418</c:v>
                </c:pt>
                <c:pt idx="14">
                  <c:v>6441</c:v>
                </c:pt>
                <c:pt idx="15">
                  <c:v>6448</c:v>
                </c:pt>
                <c:pt idx="16">
                  <c:v>6512</c:v>
                </c:pt>
                <c:pt idx="17">
                  <c:v>6493</c:v>
                </c:pt>
                <c:pt idx="18">
                  <c:v>6490</c:v>
                </c:pt>
                <c:pt idx="19">
                  <c:v>6511</c:v>
                </c:pt>
                <c:pt idx="20">
                  <c:v>6512</c:v>
                </c:pt>
                <c:pt idx="21">
                  <c:v>6526</c:v>
                </c:pt>
                <c:pt idx="22">
                  <c:v>6522</c:v>
                </c:pt>
                <c:pt idx="23">
                  <c:v>6455</c:v>
                </c:pt>
                <c:pt idx="24">
                  <c:v>6386</c:v>
                </c:pt>
                <c:pt idx="25">
                  <c:v>6325</c:v>
                </c:pt>
                <c:pt idx="26">
                  <c:v>6239</c:v>
                </c:pt>
                <c:pt idx="27">
                  <c:v>6117</c:v>
                </c:pt>
                <c:pt idx="28">
                  <c:v>6052</c:v>
                </c:pt>
                <c:pt idx="29">
                  <c:v>5895</c:v>
                </c:pt>
                <c:pt idx="30">
                  <c:v>5767</c:v>
                </c:pt>
                <c:pt idx="31">
                  <c:v>5726</c:v>
                </c:pt>
                <c:pt idx="32">
                  <c:v>5713</c:v>
                </c:pt>
                <c:pt idx="33">
                  <c:v>5680</c:v>
                </c:pt>
                <c:pt idx="34">
                  <c:v>5506</c:v>
                </c:pt>
                <c:pt idx="35">
                  <c:v>5232</c:v>
                </c:pt>
                <c:pt idx="36">
                  <c:v>5286</c:v>
                </c:pt>
                <c:pt idx="37">
                  <c:v>5350</c:v>
                </c:pt>
                <c:pt idx="38">
                  <c:v>5422</c:v>
                </c:pt>
                <c:pt idx="39">
                  <c:v>5502</c:v>
                </c:pt>
                <c:pt idx="40">
                  <c:v>5609</c:v>
                </c:pt>
                <c:pt idx="41">
                  <c:v>5684</c:v>
                </c:pt>
                <c:pt idx="42">
                  <c:v>5700</c:v>
                </c:pt>
                <c:pt idx="43">
                  <c:v>5750</c:v>
                </c:pt>
                <c:pt idx="44">
                  <c:v>5783</c:v>
                </c:pt>
                <c:pt idx="45">
                  <c:v>5813</c:v>
                </c:pt>
                <c:pt idx="46">
                  <c:v>5830</c:v>
                </c:pt>
                <c:pt idx="47">
                  <c:v>5855</c:v>
                </c:pt>
                <c:pt idx="48">
                  <c:v>5875</c:v>
                </c:pt>
                <c:pt idx="49">
                  <c:v>5897</c:v>
                </c:pt>
                <c:pt idx="50">
                  <c:v>5934</c:v>
                </c:pt>
                <c:pt idx="51">
                  <c:v>5962</c:v>
                </c:pt>
                <c:pt idx="52">
                  <c:v>5998</c:v>
                </c:pt>
                <c:pt idx="53">
                  <c:v>6023</c:v>
                </c:pt>
                <c:pt idx="54">
                  <c:v>6051</c:v>
                </c:pt>
                <c:pt idx="55">
                  <c:v>6084</c:v>
                </c:pt>
                <c:pt idx="56">
                  <c:v>6117</c:v>
                </c:pt>
                <c:pt idx="57">
                  <c:v>6128</c:v>
                </c:pt>
                <c:pt idx="58">
                  <c:v>6137</c:v>
                </c:pt>
                <c:pt idx="59">
                  <c:v>6136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3C-4722-A497-38570136E288}"/>
            </c:ext>
          </c:extLst>
        </c:ser>
        <c:ser>
          <c:idx val="1"/>
          <c:order val="1"/>
          <c:tx>
            <c:strRef>
              <c:f>'교원수_직위별(1965-)'!$E$3</c:f>
              <c:strCache>
                <c:ptCount val="1"/>
                <c:pt idx="0">
                  <c:v>교감</c:v>
                </c:pt>
              </c:strCache>
            </c:strRef>
          </c:tx>
          <c:spPr>
            <a:solidFill>
              <a:srgbClr val="733924"/>
            </a:solidFill>
          </c:spPr>
          <c:invertIfNegative val="0"/>
          <c:cat>
            <c:numRef>
              <c:f>'교원수_직위별(1965-)'!$B$4:$B$63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'교원수_직위별(1965-)'!$E$4:$E$63</c:f>
              <c:numCache>
                <c:formatCode>_(* #,##0_);_(* \(#,##0\);_(* "-"_);_(@_)</c:formatCode>
                <c:ptCount val="60"/>
                <c:pt idx="0">
                  <c:v>4519</c:v>
                </c:pt>
                <c:pt idx="1">
                  <c:v>4776</c:v>
                </c:pt>
                <c:pt idx="2">
                  <c:v>4883</c:v>
                </c:pt>
                <c:pt idx="3">
                  <c:v>4964</c:v>
                </c:pt>
                <c:pt idx="4">
                  <c:v>5210</c:v>
                </c:pt>
                <c:pt idx="5">
                  <c:v>5659</c:v>
                </c:pt>
                <c:pt idx="6">
                  <c:v>5748</c:v>
                </c:pt>
                <c:pt idx="7">
                  <c:v>6024</c:v>
                </c:pt>
                <c:pt idx="8">
                  <c:v>6083</c:v>
                </c:pt>
                <c:pt idx="9">
                  <c:v>6146</c:v>
                </c:pt>
                <c:pt idx="10">
                  <c:v>6210</c:v>
                </c:pt>
                <c:pt idx="11">
                  <c:v>6252</c:v>
                </c:pt>
                <c:pt idx="12">
                  <c:v>6257</c:v>
                </c:pt>
                <c:pt idx="13">
                  <c:v>6273</c:v>
                </c:pt>
                <c:pt idx="14">
                  <c:v>6312</c:v>
                </c:pt>
                <c:pt idx="15">
                  <c:v>6353</c:v>
                </c:pt>
                <c:pt idx="16">
                  <c:v>6827</c:v>
                </c:pt>
                <c:pt idx="17">
                  <c:v>6996</c:v>
                </c:pt>
                <c:pt idx="18">
                  <c:v>7019</c:v>
                </c:pt>
                <c:pt idx="19">
                  <c:v>7046</c:v>
                </c:pt>
                <c:pt idx="20">
                  <c:v>7090</c:v>
                </c:pt>
                <c:pt idx="21">
                  <c:v>7122</c:v>
                </c:pt>
                <c:pt idx="22">
                  <c:v>7186</c:v>
                </c:pt>
                <c:pt idx="23">
                  <c:v>7154</c:v>
                </c:pt>
                <c:pt idx="24">
                  <c:v>7151</c:v>
                </c:pt>
                <c:pt idx="25">
                  <c:v>7134</c:v>
                </c:pt>
                <c:pt idx="26">
                  <c:v>7100</c:v>
                </c:pt>
                <c:pt idx="27">
                  <c:v>6991</c:v>
                </c:pt>
                <c:pt idx="28">
                  <c:v>6875</c:v>
                </c:pt>
                <c:pt idx="29">
                  <c:v>6652</c:v>
                </c:pt>
                <c:pt idx="30">
                  <c:v>6461</c:v>
                </c:pt>
                <c:pt idx="31">
                  <c:v>6413</c:v>
                </c:pt>
                <c:pt idx="32">
                  <c:v>6376</c:v>
                </c:pt>
                <c:pt idx="33">
                  <c:v>6358</c:v>
                </c:pt>
                <c:pt idx="34">
                  <c:v>5875</c:v>
                </c:pt>
                <c:pt idx="35">
                  <c:v>5468</c:v>
                </c:pt>
                <c:pt idx="36">
                  <c:v>5570</c:v>
                </c:pt>
                <c:pt idx="37">
                  <c:v>5785</c:v>
                </c:pt>
                <c:pt idx="38">
                  <c:v>5938</c:v>
                </c:pt>
                <c:pt idx="39">
                  <c:v>6025</c:v>
                </c:pt>
                <c:pt idx="40">
                  <c:v>6120</c:v>
                </c:pt>
                <c:pt idx="41">
                  <c:v>6218</c:v>
                </c:pt>
                <c:pt idx="42">
                  <c:v>6150</c:v>
                </c:pt>
                <c:pt idx="43">
                  <c:v>6098</c:v>
                </c:pt>
                <c:pt idx="44">
                  <c:v>6047</c:v>
                </c:pt>
                <c:pt idx="45">
                  <c:v>6024</c:v>
                </c:pt>
                <c:pt idx="46">
                  <c:v>6008</c:v>
                </c:pt>
                <c:pt idx="47">
                  <c:v>6057</c:v>
                </c:pt>
                <c:pt idx="48">
                  <c:v>6057</c:v>
                </c:pt>
                <c:pt idx="49">
                  <c:v>6054</c:v>
                </c:pt>
                <c:pt idx="50">
                  <c:v>6063</c:v>
                </c:pt>
                <c:pt idx="51">
                  <c:v>6092</c:v>
                </c:pt>
                <c:pt idx="52">
                  <c:v>6138</c:v>
                </c:pt>
                <c:pt idx="53">
                  <c:v>6155</c:v>
                </c:pt>
                <c:pt idx="54">
                  <c:v>6209</c:v>
                </c:pt>
                <c:pt idx="55">
                  <c:v>6238</c:v>
                </c:pt>
                <c:pt idx="56">
                  <c:v>6264</c:v>
                </c:pt>
                <c:pt idx="57">
                  <c:v>6263</c:v>
                </c:pt>
                <c:pt idx="58">
                  <c:v>6275</c:v>
                </c:pt>
                <c:pt idx="59">
                  <c:v>6282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3C-4722-A497-38570136E288}"/>
            </c:ext>
          </c:extLst>
        </c:ser>
        <c:ser>
          <c:idx val="2"/>
          <c:order val="2"/>
          <c:tx>
            <c:strRef>
              <c:f>'교원수_직위별(1965-)'!$F$3</c:f>
              <c:strCache>
                <c:ptCount val="1"/>
                <c:pt idx="0">
                  <c:v>수석교사</c:v>
                </c:pt>
              </c:strCache>
            </c:strRef>
          </c:tx>
          <c:spPr>
            <a:solidFill>
              <a:srgbClr val="666633"/>
            </a:solidFill>
          </c:spPr>
          <c:invertIfNegative val="0"/>
          <c:cat>
            <c:numRef>
              <c:f>'교원수_직위별(1965-)'!$B$4:$B$63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'교원수_직위별(1965-)'!$F$4:$F$63</c:f>
              <c:numCache>
                <c:formatCode>_(* #,##0_);_(* \(#,##0\);_(* "-"_);_(@_)</c:formatCode>
                <c:ptCount val="60"/>
                <c:pt idx="47">
                  <c:v>452</c:v>
                </c:pt>
                <c:pt idx="48">
                  <c:v>630</c:v>
                </c:pt>
                <c:pt idx="49">
                  <c:v>765</c:v>
                </c:pt>
                <c:pt idx="50">
                  <c:v>739</c:v>
                </c:pt>
                <c:pt idx="51">
                  <c:v>689</c:v>
                </c:pt>
                <c:pt idx="52">
                  <c:v>661</c:v>
                </c:pt>
                <c:pt idx="53">
                  <c:v>632</c:v>
                </c:pt>
                <c:pt idx="54">
                  <c:v>614</c:v>
                </c:pt>
                <c:pt idx="55">
                  <c:v>572</c:v>
                </c:pt>
                <c:pt idx="56">
                  <c:v>534</c:v>
                </c:pt>
                <c:pt idx="57">
                  <c:v>515</c:v>
                </c:pt>
                <c:pt idx="58">
                  <c:v>474</c:v>
                </c:pt>
                <c:pt idx="59">
                  <c:v>440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3C-4722-A497-38570136E288}"/>
            </c:ext>
          </c:extLst>
        </c:ser>
        <c:ser>
          <c:idx val="3"/>
          <c:order val="3"/>
          <c:tx>
            <c:strRef>
              <c:f>'교원수_직위별(1965-)'!$G$3</c:f>
              <c:strCache>
                <c:ptCount val="1"/>
                <c:pt idx="0">
                  <c:v>보직교사</c:v>
                </c:pt>
              </c:strCache>
            </c:strRef>
          </c:tx>
          <c:spPr>
            <a:solidFill>
              <a:srgbClr val="8D8351"/>
            </a:solidFill>
          </c:spPr>
          <c:invertIfNegative val="0"/>
          <c:cat>
            <c:numRef>
              <c:f>'교원수_직위별(1965-)'!$B$4:$B$63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'교원수_직위별(1965-)'!$G$4:$G$63</c:f>
              <c:numCache>
                <c:formatCode>_(* #,##0_);_(* \(#,##0\);_(* "-"_);_(@_)</c:formatCode>
                <c:ptCount val="60"/>
                <c:pt idx="6">
                  <c:v>8595</c:v>
                </c:pt>
                <c:pt idx="7">
                  <c:v>8934</c:v>
                </c:pt>
                <c:pt idx="8">
                  <c:v>14860</c:v>
                </c:pt>
                <c:pt idx="9">
                  <c:v>18223</c:v>
                </c:pt>
                <c:pt idx="10">
                  <c:v>18543</c:v>
                </c:pt>
                <c:pt idx="11">
                  <c:v>26353</c:v>
                </c:pt>
                <c:pt idx="12">
                  <c:v>26886</c:v>
                </c:pt>
                <c:pt idx="13">
                  <c:v>27155</c:v>
                </c:pt>
                <c:pt idx="14">
                  <c:v>27654</c:v>
                </c:pt>
                <c:pt idx="15">
                  <c:v>27609</c:v>
                </c:pt>
                <c:pt idx="16">
                  <c:v>28003</c:v>
                </c:pt>
                <c:pt idx="17">
                  <c:v>27607</c:v>
                </c:pt>
                <c:pt idx="18">
                  <c:v>27726</c:v>
                </c:pt>
                <c:pt idx="19">
                  <c:v>27134</c:v>
                </c:pt>
                <c:pt idx="20">
                  <c:v>28009</c:v>
                </c:pt>
                <c:pt idx="21">
                  <c:v>28481</c:v>
                </c:pt>
                <c:pt idx="22">
                  <c:v>28751</c:v>
                </c:pt>
                <c:pt idx="23">
                  <c:v>29054</c:v>
                </c:pt>
                <c:pt idx="24">
                  <c:v>29357</c:v>
                </c:pt>
                <c:pt idx="25">
                  <c:v>29261</c:v>
                </c:pt>
                <c:pt idx="26">
                  <c:v>28618</c:v>
                </c:pt>
                <c:pt idx="27">
                  <c:v>27907</c:v>
                </c:pt>
                <c:pt idx="28">
                  <c:v>27497</c:v>
                </c:pt>
                <c:pt idx="29">
                  <c:v>26932</c:v>
                </c:pt>
                <c:pt idx="30">
                  <c:v>26580</c:v>
                </c:pt>
                <c:pt idx="31">
                  <c:v>26449</c:v>
                </c:pt>
                <c:pt idx="32">
                  <c:v>26931</c:v>
                </c:pt>
                <c:pt idx="33">
                  <c:v>27260</c:v>
                </c:pt>
                <c:pt idx="34">
                  <c:v>26198</c:v>
                </c:pt>
                <c:pt idx="35">
                  <c:v>28013</c:v>
                </c:pt>
                <c:pt idx="36">
                  <c:v>29144</c:v>
                </c:pt>
                <c:pt idx="37">
                  <c:v>30015</c:v>
                </c:pt>
                <c:pt idx="38">
                  <c:v>31317</c:v>
                </c:pt>
                <c:pt idx="39">
                  <c:v>31968</c:v>
                </c:pt>
                <c:pt idx="40">
                  <c:v>32042</c:v>
                </c:pt>
                <c:pt idx="41">
                  <c:v>32498</c:v>
                </c:pt>
                <c:pt idx="42">
                  <c:v>32394</c:v>
                </c:pt>
                <c:pt idx="43">
                  <c:v>32205</c:v>
                </c:pt>
                <c:pt idx="44">
                  <c:v>31827</c:v>
                </c:pt>
                <c:pt idx="45">
                  <c:v>31746</c:v>
                </c:pt>
                <c:pt idx="46">
                  <c:v>31773</c:v>
                </c:pt>
                <c:pt idx="47">
                  <c:v>36697</c:v>
                </c:pt>
                <c:pt idx="48">
                  <c:v>36491</c:v>
                </c:pt>
                <c:pt idx="49">
                  <c:v>37116</c:v>
                </c:pt>
                <c:pt idx="50">
                  <c:v>37213</c:v>
                </c:pt>
                <c:pt idx="51">
                  <c:v>37499</c:v>
                </c:pt>
                <c:pt idx="52">
                  <c:v>38012</c:v>
                </c:pt>
                <c:pt idx="53">
                  <c:v>38398</c:v>
                </c:pt>
                <c:pt idx="54">
                  <c:v>38521</c:v>
                </c:pt>
                <c:pt idx="55">
                  <c:v>39328</c:v>
                </c:pt>
                <c:pt idx="56">
                  <c:v>39134</c:v>
                </c:pt>
                <c:pt idx="57">
                  <c:v>39717</c:v>
                </c:pt>
                <c:pt idx="58">
                  <c:v>41013</c:v>
                </c:pt>
                <c:pt idx="59">
                  <c:v>40970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3C-4722-A497-38570136E288}"/>
            </c:ext>
          </c:extLst>
        </c:ser>
        <c:ser>
          <c:idx val="4"/>
          <c:order val="4"/>
          <c:tx>
            <c:strRef>
              <c:f>'교원수_직위별(1965-)'!$H$3</c:f>
              <c:strCache>
                <c:ptCount val="1"/>
                <c:pt idx="0">
                  <c:v>교사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numRef>
              <c:f>'교원수_직위별(1965-)'!$B$4:$B$63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'교원수_직위별(1965-)'!$H$4:$H$63</c:f>
              <c:numCache>
                <c:formatCode>_(* #,##0_);_(* \(#,##0\);_(* "-"_);_(@_)</c:formatCode>
                <c:ptCount val="60"/>
                <c:pt idx="0">
                  <c:v>68902</c:v>
                </c:pt>
                <c:pt idx="1">
                  <c:v>72671</c:v>
                </c:pt>
                <c:pt idx="2">
                  <c:v>76827</c:v>
                </c:pt>
                <c:pt idx="3">
                  <c:v>78795</c:v>
                </c:pt>
                <c:pt idx="4">
                  <c:v>82629</c:v>
                </c:pt>
                <c:pt idx="5">
                  <c:v>87771</c:v>
                </c:pt>
                <c:pt idx="6">
                  <c:v>82074</c:v>
                </c:pt>
                <c:pt idx="7">
                  <c:v>83511</c:v>
                </c:pt>
                <c:pt idx="8">
                  <c:v>78834</c:v>
                </c:pt>
                <c:pt idx="9">
                  <c:v>75415</c:v>
                </c:pt>
                <c:pt idx="10">
                  <c:v>75629</c:v>
                </c:pt>
                <c:pt idx="11">
                  <c:v>69168</c:v>
                </c:pt>
                <c:pt idx="12">
                  <c:v>72093</c:v>
                </c:pt>
                <c:pt idx="13">
                  <c:v>74191</c:v>
                </c:pt>
                <c:pt idx="14">
                  <c:v>75714</c:v>
                </c:pt>
                <c:pt idx="15">
                  <c:v>77371</c:v>
                </c:pt>
                <c:pt idx="16">
                  <c:v>79980</c:v>
                </c:pt>
                <c:pt idx="17">
                  <c:v>81930</c:v>
                </c:pt>
                <c:pt idx="18">
                  <c:v>83283</c:v>
                </c:pt>
                <c:pt idx="19">
                  <c:v>83697</c:v>
                </c:pt>
                <c:pt idx="20">
                  <c:v>83261</c:v>
                </c:pt>
                <c:pt idx="21">
                  <c:v>82612</c:v>
                </c:pt>
                <c:pt idx="22">
                  <c:v>85731</c:v>
                </c:pt>
                <c:pt idx="23">
                  <c:v>87830</c:v>
                </c:pt>
                <c:pt idx="24">
                  <c:v>89813</c:v>
                </c:pt>
                <c:pt idx="25">
                  <c:v>91693</c:v>
                </c:pt>
                <c:pt idx="26">
                  <c:v>93673</c:v>
                </c:pt>
                <c:pt idx="27">
                  <c:v>94808</c:v>
                </c:pt>
                <c:pt idx="28">
                  <c:v>95492</c:v>
                </c:pt>
                <c:pt idx="29">
                  <c:v>96500</c:v>
                </c:pt>
                <c:pt idx="30">
                  <c:v>96012</c:v>
                </c:pt>
                <c:pt idx="31">
                  <c:v>95114</c:v>
                </c:pt>
                <c:pt idx="32">
                  <c:v>95105</c:v>
                </c:pt>
                <c:pt idx="33">
                  <c:v>95953</c:v>
                </c:pt>
                <c:pt idx="34">
                  <c:v>95316</c:v>
                </c:pt>
                <c:pt idx="35">
                  <c:v>89056</c:v>
                </c:pt>
                <c:pt idx="36">
                  <c:v>95189</c:v>
                </c:pt>
                <c:pt idx="37">
                  <c:v>97715</c:v>
                </c:pt>
                <c:pt idx="38">
                  <c:v>102509</c:v>
                </c:pt>
                <c:pt idx="39">
                  <c:v>106611</c:v>
                </c:pt>
                <c:pt idx="40">
                  <c:v>110184</c:v>
                </c:pt>
                <c:pt idx="41">
                  <c:v>113383</c:v>
                </c:pt>
                <c:pt idx="42">
                  <c:v>115230</c:v>
                </c:pt>
                <c:pt idx="43">
                  <c:v>117362</c:v>
                </c:pt>
                <c:pt idx="44">
                  <c:v>118680</c:v>
                </c:pt>
                <c:pt idx="45">
                  <c:v>120089</c:v>
                </c:pt>
                <c:pt idx="46">
                  <c:v>120667</c:v>
                </c:pt>
                <c:pt idx="47">
                  <c:v>116539</c:v>
                </c:pt>
                <c:pt idx="48">
                  <c:v>117696</c:v>
                </c:pt>
                <c:pt idx="49">
                  <c:v>118379</c:v>
                </c:pt>
                <c:pt idx="50">
                  <c:v>118335</c:v>
                </c:pt>
                <c:pt idx="51">
                  <c:v>119194</c:v>
                </c:pt>
                <c:pt idx="52">
                  <c:v>118895</c:v>
                </c:pt>
                <c:pt idx="53">
                  <c:v>119238</c:v>
                </c:pt>
                <c:pt idx="54">
                  <c:v>118848</c:v>
                </c:pt>
                <c:pt idx="55">
                  <c:v>118812</c:v>
                </c:pt>
                <c:pt idx="56">
                  <c:v>118952</c:v>
                </c:pt>
                <c:pt idx="57">
                  <c:v>119184</c:v>
                </c:pt>
                <c:pt idx="58">
                  <c:v>116304</c:v>
                </c:pt>
                <c:pt idx="59">
                  <c:v>114885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3C-4722-A497-38570136E288}"/>
            </c:ext>
          </c:extLst>
        </c:ser>
        <c:ser>
          <c:idx val="5"/>
          <c:order val="5"/>
          <c:tx>
            <c:strRef>
              <c:f>'교원수_직위별(1965-)'!$I$3</c:f>
              <c:strCache>
                <c:ptCount val="1"/>
                <c:pt idx="0">
                  <c:v>전문상담교사</c:v>
                </c:pt>
              </c:strCache>
            </c:strRef>
          </c:tx>
          <c:spPr>
            <a:solidFill>
              <a:srgbClr val="003300"/>
            </a:solidFill>
          </c:spPr>
          <c:invertIfNegative val="0"/>
          <c:cat>
            <c:numRef>
              <c:f>'교원수_직위별(1965-)'!$B$4:$B$63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'교원수_직위별(1965-)'!$I$4:$I$63</c:f>
              <c:numCache>
                <c:formatCode>_(* #,##0_);_(* \(#,##0\);_(* "-"_);_(@_)</c:formatCode>
                <c:ptCount val="60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8</c:v>
                </c:pt>
                <c:pt idx="40">
                  <c:v>1</c:v>
                </c:pt>
                <c:pt idx="41">
                  <c:v>0</c:v>
                </c:pt>
                <c:pt idx="42">
                  <c:v>4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3</c:v>
                </c:pt>
                <c:pt idx="47">
                  <c:v>14</c:v>
                </c:pt>
                <c:pt idx="48">
                  <c:v>9</c:v>
                </c:pt>
                <c:pt idx="49">
                  <c:v>21</c:v>
                </c:pt>
                <c:pt idx="50">
                  <c:v>39</c:v>
                </c:pt>
                <c:pt idx="51">
                  <c:v>86</c:v>
                </c:pt>
                <c:pt idx="52">
                  <c:v>121</c:v>
                </c:pt>
                <c:pt idx="53">
                  <c:v>329</c:v>
                </c:pt>
                <c:pt idx="54">
                  <c:v>494</c:v>
                </c:pt>
                <c:pt idx="55">
                  <c:v>695</c:v>
                </c:pt>
                <c:pt idx="56">
                  <c:v>1068</c:v>
                </c:pt>
                <c:pt idx="57">
                  <c:v>1519</c:v>
                </c:pt>
                <c:pt idx="58">
                  <c:v>1607</c:v>
                </c:pt>
                <c:pt idx="59">
                  <c:v>1731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3C-4722-A497-38570136E288}"/>
            </c:ext>
          </c:extLst>
        </c:ser>
        <c:ser>
          <c:idx val="6"/>
          <c:order val="6"/>
          <c:tx>
            <c:strRef>
              <c:f>'교원수_직위별(1965-)'!$J$3</c:f>
              <c:strCache>
                <c:ptCount val="1"/>
                <c:pt idx="0">
                  <c:v>사서교사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numRef>
              <c:f>'교원수_직위별(1965-)'!$B$4:$B$63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'교원수_직위별(1965-)'!$J$4:$J$63</c:f>
              <c:numCache>
                <c:formatCode>_(* #,##0_);_(* \(#,##0\);_(* "-"_);_(@_)</c:formatCode>
                <c:ptCount val="60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47</c:v>
                </c:pt>
                <c:pt idx="40">
                  <c:v>57</c:v>
                </c:pt>
                <c:pt idx="41">
                  <c:v>121</c:v>
                </c:pt>
                <c:pt idx="42">
                  <c:v>169</c:v>
                </c:pt>
                <c:pt idx="43">
                  <c:v>209</c:v>
                </c:pt>
                <c:pt idx="44">
                  <c:v>214</c:v>
                </c:pt>
                <c:pt idx="45">
                  <c:v>227</c:v>
                </c:pt>
                <c:pt idx="46">
                  <c:v>227</c:v>
                </c:pt>
                <c:pt idx="47">
                  <c:v>228</c:v>
                </c:pt>
                <c:pt idx="48">
                  <c:v>228</c:v>
                </c:pt>
                <c:pt idx="49">
                  <c:v>238</c:v>
                </c:pt>
                <c:pt idx="50">
                  <c:v>243</c:v>
                </c:pt>
                <c:pt idx="51">
                  <c:v>245</c:v>
                </c:pt>
                <c:pt idx="52">
                  <c:v>251</c:v>
                </c:pt>
                <c:pt idx="53">
                  <c:v>342</c:v>
                </c:pt>
                <c:pt idx="54">
                  <c:v>412</c:v>
                </c:pt>
                <c:pt idx="55">
                  <c:v>506</c:v>
                </c:pt>
                <c:pt idx="56">
                  <c:v>608</c:v>
                </c:pt>
                <c:pt idx="57">
                  <c:v>691</c:v>
                </c:pt>
                <c:pt idx="58">
                  <c:v>699</c:v>
                </c:pt>
                <c:pt idx="59">
                  <c:v>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3C-4722-A497-38570136E288}"/>
            </c:ext>
          </c:extLst>
        </c:ser>
        <c:ser>
          <c:idx val="7"/>
          <c:order val="7"/>
          <c:tx>
            <c:strRef>
              <c:f>'교원수_직위별(1965-)'!$K$3</c:f>
              <c:strCache>
                <c:ptCount val="1"/>
                <c:pt idx="0">
                  <c:v>실기교사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numRef>
              <c:f>'교원수_직위별(1965-)'!$B$4:$B$63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'교원수_직위별(1965-)'!$K$4:$K$63</c:f>
              <c:numCache>
                <c:formatCode>_(* #,##0_);_(* \(#,##0\);_(* "-"_);_(@_)</c:formatCode>
                <c:ptCount val="60"/>
                <c:pt idx="2">
                  <c:v>20</c:v>
                </c:pt>
                <c:pt idx="3">
                  <c:v>21</c:v>
                </c:pt>
                <c:pt idx="4">
                  <c:v>6</c:v>
                </c:pt>
                <c:pt idx="5">
                  <c:v>9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9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3C-4722-A497-38570136E288}"/>
            </c:ext>
          </c:extLst>
        </c:ser>
        <c:ser>
          <c:idx val="8"/>
          <c:order val="8"/>
          <c:tx>
            <c:strRef>
              <c:f>'교원수_직위별(1965-)'!$L$3</c:f>
              <c:strCache>
                <c:ptCount val="1"/>
                <c:pt idx="0">
                  <c:v>보건교사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numRef>
              <c:f>'교원수_직위별(1965-)'!$B$4:$B$63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'교원수_직위별(1965-)'!$L$4:$L$63</c:f>
              <c:numCache>
                <c:formatCode>_(* #,##0_);_(* \(#,##0\);_(* "-"_);_(@_)</c:formatCode>
                <c:ptCount val="60"/>
                <c:pt idx="0">
                  <c:v>631</c:v>
                </c:pt>
                <c:pt idx="1">
                  <c:v>746</c:v>
                </c:pt>
                <c:pt idx="2">
                  <c:v>633</c:v>
                </c:pt>
                <c:pt idx="3">
                  <c:v>640</c:v>
                </c:pt>
                <c:pt idx="4">
                  <c:v>648</c:v>
                </c:pt>
                <c:pt idx="5">
                  <c:v>653</c:v>
                </c:pt>
                <c:pt idx="6">
                  <c:v>617</c:v>
                </c:pt>
                <c:pt idx="7">
                  <c:v>630</c:v>
                </c:pt>
                <c:pt idx="8">
                  <c:v>715</c:v>
                </c:pt>
                <c:pt idx="9">
                  <c:v>761</c:v>
                </c:pt>
                <c:pt idx="10">
                  <c:v>793</c:v>
                </c:pt>
                <c:pt idx="11">
                  <c:v>830</c:v>
                </c:pt>
                <c:pt idx="12">
                  <c:v>909</c:v>
                </c:pt>
                <c:pt idx="13">
                  <c:v>937</c:v>
                </c:pt>
                <c:pt idx="14">
                  <c:v>938</c:v>
                </c:pt>
                <c:pt idx="15">
                  <c:v>1106</c:v>
                </c:pt>
                <c:pt idx="16">
                  <c:v>1302</c:v>
                </c:pt>
                <c:pt idx="17">
                  <c:v>1437</c:v>
                </c:pt>
                <c:pt idx="18">
                  <c:v>1522</c:v>
                </c:pt>
                <c:pt idx="19">
                  <c:v>1781</c:v>
                </c:pt>
                <c:pt idx="20">
                  <c:v>1846</c:v>
                </c:pt>
                <c:pt idx="21">
                  <c:v>1862</c:v>
                </c:pt>
                <c:pt idx="22">
                  <c:v>1905</c:v>
                </c:pt>
                <c:pt idx="23">
                  <c:v>1936</c:v>
                </c:pt>
                <c:pt idx="24">
                  <c:v>2007</c:v>
                </c:pt>
                <c:pt idx="25">
                  <c:v>2147</c:v>
                </c:pt>
                <c:pt idx="26">
                  <c:v>2323</c:v>
                </c:pt>
                <c:pt idx="27">
                  <c:v>2433</c:v>
                </c:pt>
                <c:pt idx="28">
                  <c:v>2564</c:v>
                </c:pt>
                <c:pt idx="29">
                  <c:v>2706</c:v>
                </c:pt>
                <c:pt idx="30">
                  <c:v>3154</c:v>
                </c:pt>
                <c:pt idx="31">
                  <c:v>3665</c:v>
                </c:pt>
                <c:pt idx="32">
                  <c:v>3840</c:v>
                </c:pt>
                <c:pt idx="33">
                  <c:v>3877</c:v>
                </c:pt>
                <c:pt idx="34">
                  <c:v>3802</c:v>
                </c:pt>
                <c:pt idx="35">
                  <c:v>3897</c:v>
                </c:pt>
                <c:pt idx="36">
                  <c:v>3954</c:v>
                </c:pt>
                <c:pt idx="37">
                  <c:v>4039</c:v>
                </c:pt>
                <c:pt idx="38">
                  <c:v>4104</c:v>
                </c:pt>
                <c:pt idx="39">
                  <c:v>4128</c:v>
                </c:pt>
                <c:pt idx="40">
                  <c:v>4195</c:v>
                </c:pt>
                <c:pt idx="41">
                  <c:v>4256</c:v>
                </c:pt>
                <c:pt idx="42">
                  <c:v>4242</c:v>
                </c:pt>
                <c:pt idx="43">
                  <c:v>4241</c:v>
                </c:pt>
                <c:pt idx="44">
                  <c:v>4217</c:v>
                </c:pt>
                <c:pt idx="45">
                  <c:v>4247</c:v>
                </c:pt>
                <c:pt idx="46">
                  <c:v>4225</c:v>
                </c:pt>
                <c:pt idx="47">
                  <c:v>4219</c:v>
                </c:pt>
                <c:pt idx="48">
                  <c:v>4185</c:v>
                </c:pt>
                <c:pt idx="49">
                  <c:v>4174</c:v>
                </c:pt>
                <c:pt idx="50">
                  <c:v>4133</c:v>
                </c:pt>
                <c:pt idx="51">
                  <c:v>4126</c:v>
                </c:pt>
                <c:pt idx="52">
                  <c:v>4176</c:v>
                </c:pt>
                <c:pt idx="53">
                  <c:v>4343</c:v>
                </c:pt>
                <c:pt idx="54">
                  <c:v>4470</c:v>
                </c:pt>
                <c:pt idx="55">
                  <c:v>4562</c:v>
                </c:pt>
                <c:pt idx="56">
                  <c:v>4814</c:v>
                </c:pt>
                <c:pt idx="57">
                  <c:v>5047</c:v>
                </c:pt>
                <c:pt idx="58">
                  <c:v>5104</c:v>
                </c:pt>
                <c:pt idx="59">
                  <c:v>5139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03C-4722-A497-38570136E288}"/>
            </c:ext>
          </c:extLst>
        </c:ser>
        <c:ser>
          <c:idx val="9"/>
          <c:order val="9"/>
          <c:tx>
            <c:strRef>
              <c:f>'교원수_직위별(1965-)'!$M$3</c:f>
              <c:strCache>
                <c:ptCount val="1"/>
                <c:pt idx="0">
                  <c:v>영양교사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'교원수_직위별(1965-)'!$B$4:$B$63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'교원수_직위별(1965-)'!$M$4:$M$63</c:f>
              <c:numCache>
                <c:formatCode>_(* #,##0_);_(* \(#,##0\);_(* "-"_);_(@_)</c:formatCode>
                <c:ptCount val="60"/>
                <c:pt idx="42">
                  <c:v>1275</c:v>
                </c:pt>
                <c:pt idx="43">
                  <c:v>3381</c:v>
                </c:pt>
                <c:pt idx="44">
                  <c:v>3416</c:v>
                </c:pt>
                <c:pt idx="45">
                  <c:v>3434</c:v>
                </c:pt>
                <c:pt idx="46">
                  <c:v>3447</c:v>
                </c:pt>
                <c:pt idx="47">
                  <c:v>3457</c:v>
                </c:pt>
                <c:pt idx="48">
                  <c:v>3464</c:v>
                </c:pt>
                <c:pt idx="49">
                  <c:v>3484</c:v>
                </c:pt>
                <c:pt idx="50">
                  <c:v>3508</c:v>
                </c:pt>
                <c:pt idx="51">
                  <c:v>3528</c:v>
                </c:pt>
                <c:pt idx="52">
                  <c:v>3530</c:v>
                </c:pt>
                <c:pt idx="53">
                  <c:v>3781</c:v>
                </c:pt>
                <c:pt idx="54">
                  <c:v>3939</c:v>
                </c:pt>
                <c:pt idx="55">
                  <c:v>4017</c:v>
                </c:pt>
                <c:pt idx="56">
                  <c:v>4167</c:v>
                </c:pt>
                <c:pt idx="57">
                  <c:v>4372</c:v>
                </c:pt>
                <c:pt idx="58">
                  <c:v>4425</c:v>
                </c:pt>
                <c:pt idx="59">
                  <c:v>4448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3C-4722-A497-38570136E288}"/>
            </c:ext>
          </c:extLst>
        </c:ser>
        <c:ser>
          <c:idx val="10"/>
          <c:order val="10"/>
          <c:tx>
            <c:strRef>
              <c:f>'교원수_직위별(1965-)'!$N$3</c:f>
              <c:strCache>
                <c:ptCount val="1"/>
                <c:pt idx="0">
                  <c:v>기간제교사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numRef>
              <c:f>'교원수_직위별(1965-)'!$B$4:$B$63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'교원수_직위별(1965-)'!$N$4:$N$63</c:f>
              <c:numCache>
                <c:formatCode>_(* #,##0_);_(* \(#,##0\);_(* "-"_);_(@_)</c:formatCode>
                <c:ptCount val="60"/>
                <c:pt idx="0">
                  <c:v>44</c:v>
                </c:pt>
                <c:pt idx="1">
                  <c:v>1529</c:v>
                </c:pt>
                <c:pt idx="2">
                  <c:v>1537</c:v>
                </c:pt>
                <c:pt idx="3">
                  <c:v>2635</c:v>
                </c:pt>
                <c:pt idx="4">
                  <c:v>2125</c:v>
                </c:pt>
                <c:pt idx="5">
                  <c:v>1099</c:v>
                </c:pt>
                <c:pt idx="6">
                  <c:v>679</c:v>
                </c:pt>
                <c:pt idx="7">
                  <c:v>412</c:v>
                </c:pt>
                <c:pt idx="8">
                  <c:v>499</c:v>
                </c:pt>
                <c:pt idx="9">
                  <c:v>580</c:v>
                </c:pt>
                <c:pt idx="10">
                  <c:v>592</c:v>
                </c:pt>
                <c:pt idx="11">
                  <c:v>538</c:v>
                </c:pt>
                <c:pt idx="12">
                  <c:v>455</c:v>
                </c:pt>
                <c:pt idx="13">
                  <c:v>271</c:v>
                </c:pt>
                <c:pt idx="14">
                  <c:v>231</c:v>
                </c:pt>
                <c:pt idx="15">
                  <c:v>177</c:v>
                </c:pt>
                <c:pt idx="16">
                  <c:v>103</c:v>
                </c:pt>
                <c:pt idx="17">
                  <c:v>109</c:v>
                </c:pt>
                <c:pt idx="18">
                  <c:v>123</c:v>
                </c:pt>
                <c:pt idx="19">
                  <c:v>64</c:v>
                </c:pt>
                <c:pt idx="20">
                  <c:v>67</c:v>
                </c:pt>
                <c:pt idx="21">
                  <c:v>74</c:v>
                </c:pt>
                <c:pt idx="22">
                  <c:v>47</c:v>
                </c:pt>
                <c:pt idx="23">
                  <c:v>98</c:v>
                </c:pt>
                <c:pt idx="24">
                  <c:v>184</c:v>
                </c:pt>
                <c:pt idx="25">
                  <c:v>240</c:v>
                </c:pt>
                <c:pt idx="26">
                  <c:v>247</c:v>
                </c:pt>
                <c:pt idx="27">
                  <c:v>624</c:v>
                </c:pt>
                <c:pt idx="28">
                  <c:v>679</c:v>
                </c:pt>
                <c:pt idx="29">
                  <c:v>411</c:v>
                </c:pt>
                <c:pt idx="30">
                  <c:v>395</c:v>
                </c:pt>
                <c:pt idx="31">
                  <c:v>545</c:v>
                </c:pt>
                <c:pt idx="32">
                  <c:v>705</c:v>
                </c:pt>
                <c:pt idx="33">
                  <c:v>993</c:v>
                </c:pt>
                <c:pt idx="34">
                  <c:v>880</c:v>
                </c:pt>
                <c:pt idx="35">
                  <c:v>8334</c:v>
                </c:pt>
                <c:pt idx="36">
                  <c:v>3572</c:v>
                </c:pt>
                <c:pt idx="37">
                  <c:v>4593</c:v>
                </c:pt>
                <c:pt idx="38">
                  <c:v>4785</c:v>
                </c:pt>
                <c:pt idx="39">
                  <c:v>3109</c:v>
                </c:pt>
                <c:pt idx="40">
                  <c:v>1935</c:v>
                </c:pt>
                <c:pt idx="41">
                  <c:v>1485</c:v>
                </c:pt>
                <c:pt idx="42">
                  <c:v>2018</c:v>
                </c:pt>
                <c:pt idx="43">
                  <c:v>2944</c:v>
                </c:pt>
                <c:pt idx="44">
                  <c:v>4884</c:v>
                </c:pt>
                <c:pt idx="45">
                  <c:v>5172</c:v>
                </c:pt>
                <c:pt idx="46">
                  <c:v>8443</c:v>
                </c:pt>
                <c:pt idx="47">
                  <c:v>7917</c:v>
                </c:pt>
                <c:pt idx="48">
                  <c:v>6950</c:v>
                </c:pt>
                <c:pt idx="49">
                  <c:v>6544</c:v>
                </c:pt>
                <c:pt idx="50">
                  <c:v>6451</c:v>
                </c:pt>
                <c:pt idx="51">
                  <c:v>6031</c:v>
                </c:pt>
                <c:pt idx="52">
                  <c:v>6576</c:v>
                </c:pt>
                <c:pt idx="53">
                  <c:v>7443</c:v>
                </c:pt>
                <c:pt idx="54">
                  <c:v>9024</c:v>
                </c:pt>
                <c:pt idx="55">
                  <c:v>8472</c:v>
                </c:pt>
                <c:pt idx="56">
                  <c:v>9566</c:v>
                </c:pt>
                <c:pt idx="57">
                  <c:v>11601</c:v>
                </c:pt>
                <c:pt idx="58">
                  <c:v>13049</c:v>
                </c:pt>
                <c:pt idx="59">
                  <c:v>15832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3C-4722-A497-38570136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1101312"/>
        <c:axId val="181102848"/>
      </c:barChart>
      <c:catAx>
        <c:axId val="18110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1102848"/>
        <c:crosses val="autoZero"/>
        <c:auto val="1"/>
        <c:lblAlgn val="ctr"/>
        <c:lblOffset val="100"/>
        <c:tickLblSkip val="5"/>
        <c:noMultiLvlLbl val="0"/>
      </c:catAx>
      <c:valAx>
        <c:axId val="1811028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0%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1101312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7.9965290344192058E-2"/>
          <c:y val="0.86868819065882663"/>
          <c:w val="0.85723509218233374"/>
          <c:h val="0.1057898847268112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711" l="0.70000000000000062" r="0.70000000000000062" t="0.750000000000007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56958387064396E-2"/>
          <c:y val="0.19356269739613571"/>
          <c:w val="0.8708803146415387"/>
          <c:h val="0.6120075252525382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'교원수_경력별(1965-)'!$P$3</c:f>
              <c:strCache>
                <c:ptCount val="1"/>
                <c:pt idx="0">
                  <c:v>10년 미만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numRef>
              <c:f>'교원수_경력별(1965-)'!$B$4:$B$63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'교원수_경력별(1965-)'!$P$4:$P$63</c:f>
              <c:numCache>
                <c:formatCode>_(* #,##0_);_(* \(#,##0\);_(* "-"_);_(@_)</c:formatCode>
                <c:ptCount val="60"/>
                <c:pt idx="0">
                  <c:v>43803</c:v>
                </c:pt>
                <c:pt idx="1">
                  <c:v>44568</c:v>
                </c:pt>
                <c:pt idx="2">
                  <c:v>44453</c:v>
                </c:pt>
                <c:pt idx="3">
                  <c:v>44216</c:v>
                </c:pt>
                <c:pt idx="4">
                  <c:v>47341</c:v>
                </c:pt>
                <c:pt idx="5">
                  <c:v>51202</c:v>
                </c:pt>
                <c:pt idx="6">
                  <c:v>52899</c:v>
                </c:pt>
                <c:pt idx="7">
                  <c:v>52875</c:v>
                </c:pt>
                <c:pt idx="8">
                  <c:v>53184</c:v>
                </c:pt>
                <c:pt idx="9">
                  <c:v>50981</c:v>
                </c:pt>
                <c:pt idx="10">
                  <c:v>51810</c:v>
                </c:pt>
                <c:pt idx="11">
                  <c:v>53392</c:v>
                </c:pt>
                <c:pt idx="12">
                  <c:v>55586</c:v>
                </c:pt>
                <c:pt idx="13">
                  <c:v>52941</c:v>
                </c:pt>
                <c:pt idx="14">
                  <c:v>51188</c:v>
                </c:pt>
                <c:pt idx="15">
                  <c:v>43087</c:v>
                </c:pt>
                <c:pt idx="16">
                  <c:v>43889</c:v>
                </c:pt>
                <c:pt idx="17">
                  <c:v>42438</c:v>
                </c:pt>
                <c:pt idx="18">
                  <c:v>41601</c:v>
                </c:pt>
                <c:pt idx="19">
                  <c:v>40056</c:v>
                </c:pt>
                <c:pt idx="20">
                  <c:v>38412</c:v>
                </c:pt>
                <c:pt idx="21">
                  <c:v>36205</c:v>
                </c:pt>
                <c:pt idx="22">
                  <c:v>36630</c:v>
                </c:pt>
                <c:pt idx="23">
                  <c:v>36140</c:v>
                </c:pt>
                <c:pt idx="24">
                  <c:v>36361</c:v>
                </c:pt>
                <c:pt idx="25">
                  <c:v>37470</c:v>
                </c:pt>
                <c:pt idx="26">
                  <c:v>37277</c:v>
                </c:pt>
                <c:pt idx="27">
                  <c:v>36532</c:v>
                </c:pt>
                <c:pt idx="28">
                  <c:v>36055</c:v>
                </c:pt>
                <c:pt idx="29">
                  <c:v>36084</c:v>
                </c:pt>
                <c:pt idx="30">
                  <c:v>36209</c:v>
                </c:pt>
                <c:pt idx="31">
                  <c:v>37417</c:v>
                </c:pt>
                <c:pt idx="32">
                  <c:v>36547</c:v>
                </c:pt>
                <c:pt idx="33">
                  <c:v>40446</c:v>
                </c:pt>
                <c:pt idx="34">
                  <c:v>40010</c:v>
                </c:pt>
                <c:pt idx="35">
                  <c:v>49479</c:v>
                </c:pt>
                <c:pt idx="36">
                  <c:v>51613</c:v>
                </c:pt>
                <c:pt idx="37">
                  <c:v>53419</c:v>
                </c:pt>
                <c:pt idx="38">
                  <c:v>57560</c:v>
                </c:pt>
                <c:pt idx="39">
                  <c:v>59887</c:v>
                </c:pt>
                <c:pt idx="40">
                  <c:v>61724</c:v>
                </c:pt>
                <c:pt idx="41">
                  <c:v>63776</c:v>
                </c:pt>
                <c:pt idx="42">
                  <c:v>64761</c:v>
                </c:pt>
                <c:pt idx="43">
                  <c:v>66627</c:v>
                </c:pt>
                <c:pt idx="44">
                  <c:v>65902</c:v>
                </c:pt>
                <c:pt idx="45">
                  <c:v>63292</c:v>
                </c:pt>
                <c:pt idx="46">
                  <c:v>64546</c:v>
                </c:pt>
                <c:pt idx="47">
                  <c:v>64333</c:v>
                </c:pt>
                <c:pt idx="48">
                  <c:v>62738</c:v>
                </c:pt>
                <c:pt idx="49">
                  <c:v>68097</c:v>
                </c:pt>
                <c:pt idx="50">
                  <c:v>70006</c:v>
                </c:pt>
                <c:pt idx="51">
                  <c:v>69534</c:v>
                </c:pt>
                <c:pt idx="52">
                  <c:v>68715</c:v>
                </c:pt>
                <c:pt idx="53">
                  <c:v>67907</c:v>
                </c:pt>
                <c:pt idx="54">
                  <c:v>67828</c:v>
                </c:pt>
                <c:pt idx="55">
                  <c:v>67649</c:v>
                </c:pt>
                <c:pt idx="56">
                  <c:v>67430</c:v>
                </c:pt>
                <c:pt idx="57">
                  <c:v>68901</c:v>
                </c:pt>
                <c:pt idx="58">
                  <c:v>67418</c:v>
                </c:pt>
                <c:pt idx="59">
                  <c:v>66499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B1-4D36-81B4-10EFAD78A14B}"/>
            </c:ext>
          </c:extLst>
        </c:ser>
        <c:ser>
          <c:idx val="1"/>
          <c:order val="1"/>
          <c:tx>
            <c:strRef>
              <c:f>'교원수_경력별(1965-)'!$Q$3</c:f>
              <c:strCache>
                <c:ptCount val="1"/>
                <c:pt idx="0">
                  <c:v>10~19년</c:v>
                </c:pt>
              </c:strCache>
            </c:strRef>
          </c:tx>
          <c:spPr>
            <a:solidFill>
              <a:srgbClr val="8D8351"/>
            </a:solidFill>
          </c:spPr>
          <c:invertIfNegative val="0"/>
          <c:cat>
            <c:numRef>
              <c:f>'교원수_경력별(1965-)'!$B$4:$B$63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'교원수_경력별(1965-)'!$Q$4:$Q$63</c:f>
              <c:numCache>
                <c:formatCode>_(* #,##0_);_(* \(#,##0\);_(* "-"_);_(@_)</c:formatCode>
                <c:ptCount val="60"/>
                <c:pt idx="0">
                  <c:v>27954</c:v>
                </c:pt>
                <c:pt idx="1">
                  <c:v>30492</c:v>
                </c:pt>
                <c:pt idx="2">
                  <c:v>32990</c:v>
                </c:pt>
                <c:pt idx="3">
                  <c:v>34383</c:v>
                </c:pt>
                <c:pt idx="4">
                  <c:v>33040</c:v>
                </c:pt>
                <c:pt idx="5">
                  <c:v>33172</c:v>
                </c:pt>
                <c:pt idx="6">
                  <c:v>32870</c:v>
                </c:pt>
                <c:pt idx="7">
                  <c:v>34145</c:v>
                </c:pt>
                <c:pt idx="8">
                  <c:v>33780</c:v>
                </c:pt>
                <c:pt idx="9">
                  <c:v>34154</c:v>
                </c:pt>
                <c:pt idx="10">
                  <c:v>31060</c:v>
                </c:pt>
                <c:pt idx="11">
                  <c:v>30301</c:v>
                </c:pt>
                <c:pt idx="12">
                  <c:v>29174</c:v>
                </c:pt>
                <c:pt idx="13">
                  <c:v>30709</c:v>
                </c:pt>
                <c:pt idx="14">
                  <c:v>31890</c:v>
                </c:pt>
                <c:pt idx="15">
                  <c:v>37121</c:v>
                </c:pt>
                <c:pt idx="16">
                  <c:v>40354</c:v>
                </c:pt>
                <c:pt idx="17">
                  <c:v>40658</c:v>
                </c:pt>
                <c:pt idx="18">
                  <c:v>41740</c:v>
                </c:pt>
                <c:pt idx="19">
                  <c:v>41872</c:v>
                </c:pt>
                <c:pt idx="20">
                  <c:v>42182</c:v>
                </c:pt>
                <c:pt idx="21">
                  <c:v>42651</c:v>
                </c:pt>
                <c:pt idx="22">
                  <c:v>43935</c:v>
                </c:pt>
                <c:pt idx="23">
                  <c:v>44872</c:v>
                </c:pt>
                <c:pt idx="24">
                  <c:v>43213</c:v>
                </c:pt>
                <c:pt idx="25">
                  <c:v>40108</c:v>
                </c:pt>
                <c:pt idx="26">
                  <c:v>37576</c:v>
                </c:pt>
                <c:pt idx="27">
                  <c:v>37464</c:v>
                </c:pt>
                <c:pt idx="28">
                  <c:v>37337</c:v>
                </c:pt>
                <c:pt idx="29">
                  <c:v>36708</c:v>
                </c:pt>
                <c:pt idx="30">
                  <c:v>36097</c:v>
                </c:pt>
                <c:pt idx="31">
                  <c:v>35317</c:v>
                </c:pt>
                <c:pt idx="32">
                  <c:v>35328</c:v>
                </c:pt>
                <c:pt idx="33">
                  <c:v>34556</c:v>
                </c:pt>
                <c:pt idx="34">
                  <c:v>34960</c:v>
                </c:pt>
                <c:pt idx="35">
                  <c:v>36341</c:v>
                </c:pt>
                <c:pt idx="36">
                  <c:v>35981</c:v>
                </c:pt>
                <c:pt idx="37">
                  <c:v>36188</c:v>
                </c:pt>
                <c:pt idx="38">
                  <c:v>36058</c:v>
                </c:pt>
                <c:pt idx="39">
                  <c:v>36451</c:v>
                </c:pt>
                <c:pt idx="40">
                  <c:v>37094</c:v>
                </c:pt>
                <c:pt idx="41">
                  <c:v>38377</c:v>
                </c:pt>
                <c:pt idx="42">
                  <c:v>39642</c:v>
                </c:pt>
                <c:pt idx="43">
                  <c:v>42709</c:v>
                </c:pt>
                <c:pt idx="44">
                  <c:v>46662</c:v>
                </c:pt>
                <c:pt idx="45">
                  <c:v>50501</c:v>
                </c:pt>
                <c:pt idx="46">
                  <c:v>53724</c:v>
                </c:pt>
                <c:pt idx="47">
                  <c:v>55732</c:v>
                </c:pt>
                <c:pt idx="48">
                  <c:v>58540</c:v>
                </c:pt>
                <c:pt idx="49">
                  <c:v>57321</c:v>
                </c:pt>
                <c:pt idx="50">
                  <c:v>59080</c:v>
                </c:pt>
                <c:pt idx="51">
                  <c:v>60969</c:v>
                </c:pt>
                <c:pt idx="52">
                  <c:v>62511</c:v>
                </c:pt>
                <c:pt idx="53">
                  <c:v>64995</c:v>
                </c:pt>
                <c:pt idx="54">
                  <c:v>64173</c:v>
                </c:pt>
                <c:pt idx="55">
                  <c:v>61672</c:v>
                </c:pt>
                <c:pt idx="56">
                  <c:v>60439</c:v>
                </c:pt>
                <c:pt idx="57">
                  <c:v>60971</c:v>
                </c:pt>
                <c:pt idx="58">
                  <c:v>61413</c:v>
                </c:pt>
                <c:pt idx="59">
                  <c:v>62189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B1-4D36-81B4-10EFAD78A14B}"/>
            </c:ext>
          </c:extLst>
        </c:ser>
        <c:ser>
          <c:idx val="2"/>
          <c:order val="2"/>
          <c:tx>
            <c:strRef>
              <c:f>'교원수_경력별(1965-)'!$R$3</c:f>
              <c:strCache>
                <c:ptCount val="1"/>
                <c:pt idx="0">
                  <c:v>20~29년</c:v>
                </c:pt>
              </c:strCache>
            </c:strRef>
          </c:tx>
          <c:spPr>
            <a:solidFill>
              <a:srgbClr val="074259"/>
            </a:solidFill>
          </c:spPr>
          <c:invertIfNegative val="0"/>
          <c:cat>
            <c:numRef>
              <c:f>'교원수_경력별(1965-)'!$B$4:$B$63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'교원수_경력별(1965-)'!$R$4:$R$63</c:f>
              <c:numCache>
                <c:formatCode>_(* #,##0_);_(* \(#,##0\);_(* "-"_);_(@_)</c:formatCode>
                <c:ptCount val="60"/>
                <c:pt idx="0">
                  <c:v>5726</c:v>
                </c:pt>
                <c:pt idx="1">
                  <c:v>8167</c:v>
                </c:pt>
                <c:pt idx="2">
                  <c:v>10044</c:v>
                </c:pt>
                <c:pt idx="3">
                  <c:v>11773</c:v>
                </c:pt>
                <c:pt idx="4">
                  <c:v>13881</c:v>
                </c:pt>
                <c:pt idx="5">
                  <c:v>14656</c:v>
                </c:pt>
                <c:pt idx="6">
                  <c:v>15671</c:v>
                </c:pt>
                <c:pt idx="7">
                  <c:v>16203</c:v>
                </c:pt>
                <c:pt idx="8">
                  <c:v>16926</c:v>
                </c:pt>
                <c:pt idx="9">
                  <c:v>18915</c:v>
                </c:pt>
                <c:pt idx="10">
                  <c:v>19921</c:v>
                </c:pt>
                <c:pt idx="11">
                  <c:v>20868</c:v>
                </c:pt>
                <c:pt idx="12">
                  <c:v>21869</c:v>
                </c:pt>
                <c:pt idx="13">
                  <c:v>22835</c:v>
                </c:pt>
                <c:pt idx="14">
                  <c:v>23329</c:v>
                </c:pt>
                <c:pt idx="15">
                  <c:v>26537</c:v>
                </c:pt>
                <c:pt idx="16">
                  <c:v>25644</c:v>
                </c:pt>
                <c:pt idx="17">
                  <c:v>27853</c:v>
                </c:pt>
                <c:pt idx="18">
                  <c:v>27893</c:v>
                </c:pt>
                <c:pt idx="19">
                  <c:v>27986</c:v>
                </c:pt>
                <c:pt idx="20">
                  <c:v>27644</c:v>
                </c:pt>
                <c:pt idx="21">
                  <c:v>26681</c:v>
                </c:pt>
                <c:pt idx="22">
                  <c:v>24748</c:v>
                </c:pt>
                <c:pt idx="23">
                  <c:v>26146</c:v>
                </c:pt>
                <c:pt idx="24">
                  <c:v>28683</c:v>
                </c:pt>
                <c:pt idx="25">
                  <c:v>31837</c:v>
                </c:pt>
                <c:pt idx="26">
                  <c:v>35803</c:v>
                </c:pt>
                <c:pt idx="27">
                  <c:v>36709</c:v>
                </c:pt>
                <c:pt idx="28">
                  <c:v>37722</c:v>
                </c:pt>
                <c:pt idx="29">
                  <c:v>38227</c:v>
                </c:pt>
                <c:pt idx="30">
                  <c:v>38947</c:v>
                </c:pt>
                <c:pt idx="31">
                  <c:v>39488</c:v>
                </c:pt>
                <c:pt idx="32">
                  <c:v>40727</c:v>
                </c:pt>
                <c:pt idx="33">
                  <c:v>40733</c:v>
                </c:pt>
                <c:pt idx="34">
                  <c:v>37955</c:v>
                </c:pt>
                <c:pt idx="35">
                  <c:v>32845</c:v>
                </c:pt>
                <c:pt idx="36">
                  <c:v>31636</c:v>
                </c:pt>
                <c:pt idx="37">
                  <c:v>32383</c:v>
                </c:pt>
                <c:pt idx="38">
                  <c:v>33419</c:v>
                </c:pt>
                <c:pt idx="39">
                  <c:v>33145</c:v>
                </c:pt>
                <c:pt idx="40">
                  <c:v>32931</c:v>
                </c:pt>
                <c:pt idx="41">
                  <c:v>32389</c:v>
                </c:pt>
                <c:pt idx="42">
                  <c:v>32475</c:v>
                </c:pt>
                <c:pt idx="43">
                  <c:v>32584</c:v>
                </c:pt>
                <c:pt idx="44">
                  <c:v>33411</c:v>
                </c:pt>
                <c:pt idx="45">
                  <c:v>34396</c:v>
                </c:pt>
                <c:pt idx="46">
                  <c:v>33623</c:v>
                </c:pt>
                <c:pt idx="47">
                  <c:v>33776</c:v>
                </c:pt>
                <c:pt idx="48">
                  <c:v>33181</c:v>
                </c:pt>
                <c:pt idx="49">
                  <c:v>32435</c:v>
                </c:pt>
                <c:pt idx="50">
                  <c:v>32522</c:v>
                </c:pt>
                <c:pt idx="51">
                  <c:v>33144</c:v>
                </c:pt>
                <c:pt idx="52">
                  <c:v>32203</c:v>
                </c:pt>
                <c:pt idx="53">
                  <c:v>32055</c:v>
                </c:pt>
                <c:pt idx="54">
                  <c:v>34081</c:v>
                </c:pt>
                <c:pt idx="55">
                  <c:v>37295</c:v>
                </c:pt>
                <c:pt idx="56">
                  <c:v>40908</c:v>
                </c:pt>
                <c:pt idx="57">
                  <c:v>42841</c:v>
                </c:pt>
                <c:pt idx="58">
                  <c:v>45126</c:v>
                </c:pt>
                <c:pt idx="59">
                  <c:v>47599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B1-4D36-81B4-10EFAD78A14B}"/>
            </c:ext>
          </c:extLst>
        </c:ser>
        <c:ser>
          <c:idx val="3"/>
          <c:order val="3"/>
          <c:tx>
            <c:strRef>
              <c:f>'교원수_경력별(1965-)'!$S$3</c:f>
              <c:strCache>
                <c:ptCount val="1"/>
                <c:pt idx="0">
                  <c:v>30~39년</c:v>
                </c:pt>
              </c:strCache>
            </c:strRef>
          </c:tx>
          <c:spPr>
            <a:solidFill>
              <a:srgbClr val="733924"/>
            </a:solidFill>
          </c:spPr>
          <c:invertIfNegative val="0"/>
          <c:cat>
            <c:numRef>
              <c:f>'교원수_경력별(1965-)'!$B$4:$B$63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'교원수_경력별(1965-)'!$S$4:$S$63</c:f>
              <c:numCache>
                <c:formatCode>_(* #,##0_);_(* \(#,##0\);_(* "-"_);_(@_)</c:formatCode>
                <c:ptCount val="60"/>
                <c:pt idx="0">
                  <c:v>1364</c:v>
                </c:pt>
                <c:pt idx="1">
                  <c:v>1360</c:v>
                </c:pt>
                <c:pt idx="2">
                  <c:v>1350</c:v>
                </c:pt>
                <c:pt idx="3">
                  <c:v>1671</c:v>
                </c:pt>
                <c:pt idx="4">
                  <c:v>1559</c:v>
                </c:pt>
                <c:pt idx="5">
                  <c:v>1557</c:v>
                </c:pt>
                <c:pt idx="6">
                  <c:v>1857</c:v>
                </c:pt>
                <c:pt idx="7">
                  <c:v>2016</c:v>
                </c:pt>
                <c:pt idx="8">
                  <c:v>2939</c:v>
                </c:pt>
                <c:pt idx="9">
                  <c:v>3136</c:v>
                </c:pt>
                <c:pt idx="10">
                  <c:v>5039</c:v>
                </c:pt>
                <c:pt idx="11">
                  <c:v>4755</c:v>
                </c:pt>
                <c:pt idx="12">
                  <c:v>6169</c:v>
                </c:pt>
                <c:pt idx="13">
                  <c:v>8482</c:v>
                </c:pt>
                <c:pt idx="14">
                  <c:v>10474</c:v>
                </c:pt>
                <c:pt idx="15">
                  <c:v>11890</c:v>
                </c:pt>
                <c:pt idx="16">
                  <c:v>12219</c:v>
                </c:pt>
                <c:pt idx="17">
                  <c:v>12635</c:v>
                </c:pt>
                <c:pt idx="18">
                  <c:v>13564</c:v>
                </c:pt>
                <c:pt idx="19">
                  <c:v>14551</c:v>
                </c:pt>
                <c:pt idx="20">
                  <c:v>15981</c:v>
                </c:pt>
                <c:pt idx="21">
                  <c:v>17393</c:v>
                </c:pt>
                <c:pt idx="22">
                  <c:v>20250</c:v>
                </c:pt>
                <c:pt idx="23">
                  <c:v>19936</c:v>
                </c:pt>
                <c:pt idx="24">
                  <c:v>20865</c:v>
                </c:pt>
                <c:pt idx="25">
                  <c:v>21530</c:v>
                </c:pt>
                <c:pt idx="26">
                  <c:v>21933</c:v>
                </c:pt>
                <c:pt idx="27">
                  <c:v>22956</c:v>
                </c:pt>
                <c:pt idx="28">
                  <c:v>22737</c:v>
                </c:pt>
                <c:pt idx="29">
                  <c:v>22576</c:v>
                </c:pt>
                <c:pt idx="30">
                  <c:v>21371</c:v>
                </c:pt>
                <c:pt idx="31">
                  <c:v>19574</c:v>
                </c:pt>
                <c:pt idx="32">
                  <c:v>19258</c:v>
                </c:pt>
                <c:pt idx="33">
                  <c:v>18223</c:v>
                </c:pt>
                <c:pt idx="34">
                  <c:v>18770</c:v>
                </c:pt>
                <c:pt idx="35">
                  <c:v>18987</c:v>
                </c:pt>
                <c:pt idx="36">
                  <c:v>21701</c:v>
                </c:pt>
                <c:pt idx="37">
                  <c:v>23053</c:v>
                </c:pt>
                <c:pt idx="38">
                  <c:v>24437</c:v>
                </c:pt>
                <c:pt idx="39">
                  <c:v>25387</c:v>
                </c:pt>
                <c:pt idx="40">
                  <c:v>26543</c:v>
                </c:pt>
                <c:pt idx="41">
                  <c:v>27661</c:v>
                </c:pt>
                <c:pt idx="42">
                  <c:v>28802</c:v>
                </c:pt>
                <c:pt idx="43">
                  <c:v>28557</c:v>
                </c:pt>
                <c:pt idx="44">
                  <c:v>26818</c:v>
                </c:pt>
                <c:pt idx="45">
                  <c:v>25204</c:v>
                </c:pt>
                <c:pt idx="46">
                  <c:v>24951</c:v>
                </c:pt>
                <c:pt idx="47">
                  <c:v>24506</c:v>
                </c:pt>
                <c:pt idx="48">
                  <c:v>24729</c:v>
                </c:pt>
                <c:pt idx="49">
                  <c:v>23017</c:v>
                </c:pt>
                <c:pt idx="50">
                  <c:v>20141</c:v>
                </c:pt>
                <c:pt idx="51">
                  <c:v>19088</c:v>
                </c:pt>
                <c:pt idx="52">
                  <c:v>20063</c:v>
                </c:pt>
                <c:pt idx="53">
                  <c:v>20752</c:v>
                </c:pt>
                <c:pt idx="54">
                  <c:v>21409</c:v>
                </c:pt>
                <c:pt idx="55">
                  <c:v>21413</c:v>
                </c:pt>
                <c:pt idx="56">
                  <c:v>20656</c:v>
                </c:pt>
                <c:pt idx="57">
                  <c:v>20480</c:v>
                </c:pt>
                <c:pt idx="58">
                  <c:v>19406</c:v>
                </c:pt>
                <c:pt idx="59">
                  <c:v>18855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B1-4D36-81B4-10EFAD78A14B}"/>
            </c:ext>
          </c:extLst>
        </c:ser>
        <c:ser>
          <c:idx val="4"/>
          <c:order val="4"/>
          <c:tx>
            <c:strRef>
              <c:f>'교원수_경력별(1965-)'!$T$3</c:f>
              <c:strCache>
                <c:ptCount val="1"/>
                <c:pt idx="0">
                  <c:v>40년이상</c:v>
                </c:pt>
              </c:strCache>
            </c:strRef>
          </c:tx>
          <c:spPr>
            <a:solidFill>
              <a:srgbClr val="BF6F41"/>
            </a:solidFill>
          </c:spPr>
          <c:invertIfNegative val="0"/>
          <c:cat>
            <c:numRef>
              <c:f>'교원수_경력별(1965-)'!$B$4:$B$63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'교원수_경력별(1965-)'!$T$4:$T$63</c:f>
              <c:numCache>
                <c:formatCode>_(* #,##0_);_(* \(#,##0\);_(* "-"_);_(@_)</c:formatCode>
                <c:ptCount val="60"/>
                <c:pt idx="0">
                  <c:v>317</c:v>
                </c:pt>
                <c:pt idx="1">
                  <c:v>340</c:v>
                </c:pt>
                <c:pt idx="2">
                  <c:v>440</c:v>
                </c:pt>
                <c:pt idx="3">
                  <c:v>487</c:v>
                </c:pt>
                <c:pt idx="4">
                  <c:v>537</c:v>
                </c:pt>
                <c:pt idx="5">
                  <c:v>508</c:v>
                </c:pt>
                <c:pt idx="6">
                  <c:v>459</c:v>
                </c:pt>
                <c:pt idx="7">
                  <c:v>433</c:v>
                </c:pt>
                <c:pt idx="8">
                  <c:v>430</c:v>
                </c:pt>
                <c:pt idx="9">
                  <c:v>250</c:v>
                </c:pt>
                <c:pt idx="10">
                  <c:v>296</c:v>
                </c:pt>
                <c:pt idx="11">
                  <c:v>214</c:v>
                </c:pt>
                <c:pt idx="12">
                  <c:v>199</c:v>
                </c:pt>
                <c:pt idx="13">
                  <c:v>278</c:v>
                </c:pt>
                <c:pt idx="14">
                  <c:v>409</c:v>
                </c:pt>
                <c:pt idx="15">
                  <c:v>429</c:v>
                </c:pt>
                <c:pt idx="16">
                  <c:v>621</c:v>
                </c:pt>
                <c:pt idx="17">
                  <c:v>988</c:v>
                </c:pt>
                <c:pt idx="18">
                  <c:v>1365</c:v>
                </c:pt>
                <c:pt idx="19">
                  <c:v>1768</c:v>
                </c:pt>
                <c:pt idx="20">
                  <c:v>2566</c:v>
                </c:pt>
                <c:pt idx="21">
                  <c:v>3747</c:v>
                </c:pt>
                <c:pt idx="22">
                  <c:v>4579</c:v>
                </c:pt>
                <c:pt idx="23">
                  <c:v>5433</c:v>
                </c:pt>
                <c:pt idx="24">
                  <c:v>5776</c:v>
                </c:pt>
                <c:pt idx="25">
                  <c:v>5855</c:v>
                </c:pt>
                <c:pt idx="26">
                  <c:v>5611</c:v>
                </c:pt>
                <c:pt idx="27">
                  <c:v>5219</c:v>
                </c:pt>
                <c:pt idx="28">
                  <c:v>5308</c:v>
                </c:pt>
                <c:pt idx="29">
                  <c:v>5501</c:v>
                </c:pt>
                <c:pt idx="30">
                  <c:v>5745</c:v>
                </c:pt>
                <c:pt idx="31">
                  <c:v>6116</c:v>
                </c:pt>
                <c:pt idx="32">
                  <c:v>6810</c:v>
                </c:pt>
                <c:pt idx="33">
                  <c:v>6163</c:v>
                </c:pt>
                <c:pt idx="34">
                  <c:v>5882</c:v>
                </c:pt>
                <c:pt idx="35">
                  <c:v>2348</c:v>
                </c:pt>
                <c:pt idx="36">
                  <c:v>1784</c:v>
                </c:pt>
                <c:pt idx="37">
                  <c:v>2454</c:v>
                </c:pt>
                <c:pt idx="38">
                  <c:v>2601</c:v>
                </c:pt>
                <c:pt idx="39">
                  <c:v>2537</c:v>
                </c:pt>
                <c:pt idx="40">
                  <c:v>1851</c:v>
                </c:pt>
                <c:pt idx="41">
                  <c:v>1442</c:v>
                </c:pt>
                <c:pt idx="42">
                  <c:v>1502</c:v>
                </c:pt>
                <c:pt idx="43">
                  <c:v>1713</c:v>
                </c:pt>
                <c:pt idx="44">
                  <c:v>2275</c:v>
                </c:pt>
                <c:pt idx="45">
                  <c:v>3361</c:v>
                </c:pt>
                <c:pt idx="46">
                  <c:v>3779</c:v>
                </c:pt>
                <c:pt idx="47">
                  <c:v>3088</c:v>
                </c:pt>
                <c:pt idx="48">
                  <c:v>2397</c:v>
                </c:pt>
                <c:pt idx="49">
                  <c:v>1802</c:v>
                </c:pt>
                <c:pt idx="50">
                  <c:v>909</c:v>
                </c:pt>
                <c:pt idx="51">
                  <c:v>717</c:v>
                </c:pt>
                <c:pt idx="52">
                  <c:v>866</c:v>
                </c:pt>
                <c:pt idx="53">
                  <c:v>975</c:v>
                </c:pt>
                <c:pt idx="54">
                  <c:v>1091</c:v>
                </c:pt>
                <c:pt idx="55">
                  <c:v>1257</c:v>
                </c:pt>
                <c:pt idx="56">
                  <c:v>1791</c:v>
                </c:pt>
                <c:pt idx="57">
                  <c:v>1844</c:v>
                </c:pt>
                <c:pt idx="58">
                  <c:v>1724</c:v>
                </c:pt>
                <c:pt idx="59">
                  <c:v>1456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B1-4D36-81B4-10EFAD78A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1324800"/>
        <c:axId val="181216000"/>
      </c:barChart>
      <c:catAx>
        <c:axId val="18132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1216000"/>
        <c:crosses val="autoZero"/>
        <c:auto val="1"/>
        <c:lblAlgn val="ctr"/>
        <c:lblOffset val="100"/>
        <c:tickLblSkip val="5"/>
        <c:noMultiLvlLbl val="0"/>
      </c:catAx>
      <c:valAx>
        <c:axId val="1812160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0%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1324800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7.9965290344192086E-2"/>
          <c:y val="0.86868819065882685"/>
          <c:w val="0.85723509218233374"/>
          <c:h val="0.1057898847268112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733" l="0.70000000000000062" r="0.70000000000000062" t="0.75000000000000733" header="0.30000000000000032" footer="0.30000000000000032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91169</xdr:colOff>
      <xdr:row>35</xdr:row>
      <xdr:rowOff>156401</xdr:rowOff>
    </xdr:from>
    <xdr:to>
      <xdr:col>25</xdr:col>
      <xdr:colOff>70437</xdr:colOff>
      <xdr:row>60</xdr:row>
      <xdr:rowOff>60270</xdr:rowOff>
    </xdr:to>
    <xdr:graphicFrame macro="">
      <xdr:nvGraphicFramePr>
        <xdr:cNvPr id="18" name="차트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65313</xdr:colOff>
      <xdr:row>3</xdr:row>
      <xdr:rowOff>97970</xdr:rowOff>
    </xdr:from>
    <xdr:to>
      <xdr:col>25</xdr:col>
      <xdr:colOff>54428</xdr:colOff>
      <xdr:row>31</xdr:row>
      <xdr:rowOff>87086</xdr:rowOff>
    </xdr:to>
    <xdr:graphicFrame macro="">
      <xdr:nvGraphicFramePr>
        <xdr:cNvPr id="12" name="차트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312085</xdr:colOff>
      <xdr:row>7</xdr:row>
      <xdr:rowOff>67138</xdr:rowOff>
    </xdr:from>
    <xdr:to>
      <xdr:col>16</xdr:col>
      <xdr:colOff>398499</xdr:colOff>
      <xdr:row>8</xdr:row>
      <xdr:rowOff>160894</xdr:rowOff>
    </xdr:to>
    <xdr:sp macro="" textlink="">
      <xdr:nvSpPr>
        <xdr:cNvPr id="19" name="TextBox 36"/>
        <xdr:cNvSpPr txBox="1"/>
      </xdr:nvSpPr>
      <xdr:spPr>
        <a:xfrm>
          <a:off x="8770285" y="1340767"/>
          <a:ext cx="772214" cy="26792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0.05211</cdr:x>
      <cdr:y>0.1403</cdr:y>
    </cdr:from>
    <cdr:to>
      <cdr:x>0.15145</cdr:x>
      <cdr:y>0.19081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356290" y="524865"/>
          <a:ext cx="679214" cy="18896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(%)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0.1203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6837268" cy="450040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초등학교 여교원 비율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0.12328</cdr:y>
    </cdr:to>
    <cdr:sp macro="" textlink="">
      <cdr:nvSpPr>
        <cdr:cNvPr id="2" name="직사각형 1"/>
        <cdr:cNvSpPr/>
      </cdr:nvSpPr>
      <cdr:spPr>
        <a:xfrm xmlns:a="http://schemas.openxmlformats.org/drawingml/2006/main">
          <a:off x="0" y="0"/>
          <a:ext cx="6847115" cy="448230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초등학교 교원수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11205</xdr:colOff>
      <xdr:row>3</xdr:row>
      <xdr:rowOff>44824</xdr:rowOff>
    </xdr:from>
    <xdr:to>
      <xdr:col>38</xdr:col>
      <xdr:colOff>33618</xdr:colOff>
      <xdr:row>27</xdr:row>
      <xdr:rowOff>145116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0.07266</cdr:x>
      <cdr:y>0.13076</cdr:y>
    </cdr:from>
    <cdr:to>
      <cdr:x>0.15009</cdr:x>
      <cdr:y>0.18408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49648" y="505453"/>
          <a:ext cx="585722" cy="206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0.11015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8292913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권역별 초등학교 교원수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8965</xdr:colOff>
      <xdr:row>3</xdr:row>
      <xdr:rowOff>42583</xdr:rowOff>
    </xdr:from>
    <xdr:to>
      <xdr:col>24</xdr:col>
      <xdr:colOff>687312</xdr:colOff>
      <xdr:row>28</xdr:row>
      <xdr:rowOff>105897</xdr:rowOff>
    </xdr:to>
    <xdr:graphicFrame macro="">
      <xdr:nvGraphicFramePr>
        <xdr:cNvPr id="9" name="차트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0.11305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직위별 초등학교 교원 구성비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5847</xdr:colOff>
      <xdr:row>3</xdr:row>
      <xdr:rowOff>24695</xdr:rowOff>
    </xdr:from>
    <xdr:to>
      <xdr:col>24</xdr:col>
      <xdr:colOff>635</xdr:colOff>
      <xdr:row>28</xdr:row>
      <xdr:rowOff>61116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0.11305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경력별 초등학교 교원 구성비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22"/>
  <sheetViews>
    <sheetView zoomScaleNormal="100" workbookViewId="0">
      <pane xSplit="2" ySplit="3" topLeftCell="C37" activePane="bottomRight" state="frozen"/>
      <selection pane="topRight" activeCell="C1" sqref="C1"/>
      <selection pane="bottomLeft" activeCell="A4" sqref="A4"/>
      <selection pane="bottomRight" activeCell="N72" sqref="N72"/>
    </sheetView>
  </sheetViews>
  <sheetFormatPr defaultColWidth="9" defaultRowHeight="12" x14ac:dyDescent="0.3"/>
  <cols>
    <col min="1" max="1" width="4.125" style="1" customWidth="1"/>
    <col min="2" max="2" width="5.375" style="2" customWidth="1"/>
    <col min="3" max="3" width="9" style="3" bestFit="1" customWidth="1"/>
    <col min="4" max="6" width="8.25" style="3" customWidth="1"/>
    <col min="7" max="7" width="9" style="3" bestFit="1" customWidth="1"/>
    <col min="8" max="8" width="7.75" style="3" customWidth="1"/>
    <col min="9" max="9" width="9" style="3" bestFit="1" customWidth="1"/>
    <col min="10" max="14" width="7.75" style="3" customWidth="1"/>
    <col min="15" max="15" width="7.375" style="75" customWidth="1"/>
    <col min="16" max="16384" width="9" style="1"/>
  </cols>
  <sheetData>
    <row r="1" spans="2:16" ht="19.5" customHeight="1" thickBot="1" x14ac:dyDescent="0.35"/>
    <row r="2" spans="2:16" s="6" customFormat="1" ht="12.75" thickBot="1" x14ac:dyDescent="0.35">
      <c r="B2" s="10"/>
      <c r="C2" s="128" t="s">
        <v>0</v>
      </c>
      <c r="D2" s="129"/>
      <c r="E2" s="129"/>
      <c r="F2" s="130"/>
      <c r="G2" s="131" t="s">
        <v>1</v>
      </c>
      <c r="H2" s="129"/>
      <c r="I2" s="129"/>
      <c r="J2" s="130"/>
      <c r="K2" s="131" t="s">
        <v>71</v>
      </c>
      <c r="L2" s="129"/>
      <c r="M2" s="129"/>
      <c r="N2" s="130"/>
      <c r="O2" s="82"/>
    </row>
    <row r="3" spans="2:16" ht="14.25" thickBot="1" x14ac:dyDescent="0.35">
      <c r="B3" s="19" t="s">
        <v>24</v>
      </c>
      <c r="C3" s="36" t="s">
        <v>72</v>
      </c>
      <c r="D3" s="30" t="s">
        <v>25</v>
      </c>
      <c r="E3" s="11" t="s">
        <v>26</v>
      </c>
      <c r="F3" s="57" t="s">
        <v>27</v>
      </c>
      <c r="G3" s="36" t="s">
        <v>73</v>
      </c>
      <c r="H3" s="30" t="s">
        <v>74</v>
      </c>
      <c r="I3" s="11" t="s">
        <v>75</v>
      </c>
      <c r="J3" s="57" t="s">
        <v>76</v>
      </c>
      <c r="K3" s="36" t="s">
        <v>77</v>
      </c>
      <c r="L3" s="30" t="s">
        <v>78</v>
      </c>
      <c r="M3" s="11" t="s">
        <v>79</v>
      </c>
      <c r="N3" s="57" t="s">
        <v>80</v>
      </c>
      <c r="O3" s="75" t="s">
        <v>49</v>
      </c>
      <c r="P3" s="74"/>
    </row>
    <row r="4" spans="2:16" x14ac:dyDescent="0.3">
      <c r="B4" s="20">
        <v>1965</v>
      </c>
      <c r="C4" s="37">
        <v>79164</v>
      </c>
      <c r="D4" s="31">
        <v>259</v>
      </c>
      <c r="E4" s="15">
        <v>78303</v>
      </c>
      <c r="F4" s="59">
        <v>602</v>
      </c>
      <c r="G4" s="37">
        <v>20207</v>
      </c>
      <c r="H4" s="31">
        <v>54</v>
      </c>
      <c r="I4" s="15">
        <v>19896</v>
      </c>
      <c r="J4" s="16">
        <v>257</v>
      </c>
      <c r="K4" s="37">
        <f>C4-G4</f>
        <v>58957</v>
      </c>
      <c r="L4" s="31">
        <f t="shared" ref="L4:N4" si="0">D4-H4</f>
        <v>205</v>
      </c>
      <c r="M4" s="15">
        <f t="shared" si="0"/>
        <v>58407</v>
      </c>
      <c r="N4" s="16">
        <f t="shared" si="0"/>
        <v>345</v>
      </c>
      <c r="O4" s="76">
        <f>G4/C4*100</f>
        <v>25.525491384972966</v>
      </c>
    </row>
    <row r="5" spans="2:16" x14ac:dyDescent="0.3">
      <c r="B5" s="21">
        <v>1966</v>
      </c>
      <c r="C5" s="38">
        <v>84927</v>
      </c>
      <c r="D5" s="32">
        <v>285</v>
      </c>
      <c r="E5" s="4">
        <v>83765</v>
      </c>
      <c r="F5" s="55">
        <v>877</v>
      </c>
      <c r="G5" s="38">
        <v>21904</v>
      </c>
      <c r="H5" s="32">
        <v>59</v>
      </c>
      <c r="I5" s="4">
        <v>21503</v>
      </c>
      <c r="J5" s="7">
        <v>342</v>
      </c>
      <c r="K5" s="38">
        <f t="shared" ref="K5:K60" si="1">C5-G5</f>
        <v>63023</v>
      </c>
      <c r="L5" s="32">
        <f t="shared" ref="L5:L60" si="2">D5-H5</f>
        <v>226</v>
      </c>
      <c r="M5" s="4">
        <f t="shared" ref="M5:M60" si="3">E5-I5</f>
        <v>62262</v>
      </c>
      <c r="N5" s="7">
        <f t="shared" ref="N5:N60" si="4">F5-J5</f>
        <v>535</v>
      </c>
      <c r="O5" s="76">
        <f t="shared" ref="O5:O51" si="5">G5/C5*100</f>
        <v>25.791562165153604</v>
      </c>
    </row>
    <row r="6" spans="2:16" x14ac:dyDescent="0.3">
      <c r="B6" s="21">
        <v>1967</v>
      </c>
      <c r="C6" s="38">
        <v>89277</v>
      </c>
      <c r="D6" s="32">
        <v>294</v>
      </c>
      <c r="E6" s="4">
        <v>87883</v>
      </c>
      <c r="F6" s="55">
        <v>1100</v>
      </c>
      <c r="G6" s="38">
        <v>23095</v>
      </c>
      <c r="H6" s="32">
        <v>63</v>
      </c>
      <c r="I6" s="4">
        <v>22614</v>
      </c>
      <c r="J6" s="7">
        <v>418</v>
      </c>
      <c r="K6" s="38">
        <f t="shared" si="1"/>
        <v>66182</v>
      </c>
      <c r="L6" s="32">
        <f t="shared" si="2"/>
        <v>231</v>
      </c>
      <c r="M6" s="4">
        <f t="shared" si="3"/>
        <v>65269</v>
      </c>
      <c r="N6" s="7">
        <f t="shared" si="4"/>
        <v>682</v>
      </c>
      <c r="O6" s="76">
        <f t="shared" si="5"/>
        <v>25.868924807061166</v>
      </c>
    </row>
    <row r="7" spans="2:16" x14ac:dyDescent="0.3">
      <c r="B7" s="21">
        <v>1968</v>
      </c>
      <c r="C7" s="38">
        <v>92530</v>
      </c>
      <c r="D7" s="32">
        <v>294</v>
      </c>
      <c r="E7" s="4">
        <v>90957</v>
      </c>
      <c r="F7" s="55">
        <v>1279</v>
      </c>
      <c r="G7" s="38">
        <v>24242</v>
      </c>
      <c r="H7" s="32">
        <v>61</v>
      </c>
      <c r="I7" s="4">
        <v>23728</v>
      </c>
      <c r="J7" s="7">
        <v>453</v>
      </c>
      <c r="K7" s="38">
        <f t="shared" si="1"/>
        <v>68288</v>
      </c>
      <c r="L7" s="32">
        <f t="shared" si="2"/>
        <v>233</v>
      </c>
      <c r="M7" s="4">
        <f t="shared" si="3"/>
        <v>67229</v>
      </c>
      <c r="N7" s="7">
        <f t="shared" si="4"/>
        <v>826</v>
      </c>
      <c r="O7" s="76">
        <f t="shared" si="5"/>
        <v>26.199070571706471</v>
      </c>
    </row>
    <row r="8" spans="2:16" ht="12.75" thickBot="1" x14ac:dyDescent="0.35">
      <c r="B8" s="22">
        <v>1969</v>
      </c>
      <c r="C8" s="39">
        <v>96358</v>
      </c>
      <c r="D8" s="33">
        <v>297</v>
      </c>
      <c r="E8" s="8">
        <v>94735</v>
      </c>
      <c r="F8" s="56">
        <v>1326</v>
      </c>
      <c r="G8" s="39">
        <v>26364</v>
      </c>
      <c r="H8" s="33">
        <v>58</v>
      </c>
      <c r="I8" s="8">
        <v>25847</v>
      </c>
      <c r="J8" s="9">
        <v>459</v>
      </c>
      <c r="K8" s="39">
        <f t="shared" si="1"/>
        <v>69994</v>
      </c>
      <c r="L8" s="33">
        <f t="shared" si="2"/>
        <v>239</v>
      </c>
      <c r="M8" s="8">
        <f t="shared" si="3"/>
        <v>68888</v>
      </c>
      <c r="N8" s="9">
        <f t="shared" si="4"/>
        <v>867</v>
      </c>
      <c r="O8" s="76">
        <f t="shared" si="5"/>
        <v>27.360468253803528</v>
      </c>
    </row>
    <row r="9" spans="2:16" x14ac:dyDescent="0.3">
      <c r="B9" s="20">
        <v>1970</v>
      </c>
      <c r="C9" s="37">
        <v>101095</v>
      </c>
      <c r="D9" s="31">
        <v>295</v>
      </c>
      <c r="E9" s="15">
        <v>99388</v>
      </c>
      <c r="F9" s="59">
        <v>1412</v>
      </c>
      <c r="G9" s="37">
        <v>29428</v>
      </c>
      <c r="H9" s="31">
        <v>56</v>
      </c>
      <c r="I9" s="15">
        <v>28900</v>
      </c>
      <c r="J9" s="16">
        <v>472</v>
      </c>
      <c r="K9" s="37">
        <f t="shared" si="1"/>
        <v>71667</v>
      </c>
      <c r="L9" s="31">
        <f t="shared" si="2"/>
        <v>239</v>
      </c>
      <c r="M9" s="15">
        <f t="shared" si="3"/>
        <v>70488</v>
      </c>
      <c r="N9" s="16">
        <f t="shared" si="4"/>
        <v>940</v>
      </c>
      <c r="O9" s="76">
        <f t="shared" si="5"/>
        <v>29.109253672288443</v>
      </c>
    </row>
    <row r="10" spans="2:16" x14ac:dyDescent="0.3">
      <c r="B10" s="21">
        <v>1971</v>
      </c>
      <c r="C10" s="38">
        <v>103756</v>
      </c>
      <c r="D10" s="32">
        <v>296</v>
      </c>
      <c r="E10" s="4">
        <v>102005</v>
      </c>
      <c r="F10" s="55">
        <v>1455</v>
      </c>
      <c r="G10" s="38">
        <v>32709</v>
      </c>
      <c r="H10" s="32">
        <v>57</v>
      </c>
      <c r="I10" s="4">
        <v>32155</v>
      </c>
      <c r="J10" s="7">
        <v>497</v>
      </c>
      <c r="K10" s="38">
        <f t="shared" si="1"/>
        <v>71047</v>
      </c>
      <c r="L10" s="32">
        <f t="shared" si="2"/>
        <v>239</v>
      </c>
      <c r="M10" s="4">
        <f t="shared" si="3"/>
        <v>69850</v>
      </c>
      <c r="N10" s="7">
        <f t="shared" si="4"/>
        <v>958</v>
      </c>
      <c r="O10" s="76">
        <f t="shared" si="5"/>
        <v>31.524923859824973</v>
      </c>
    </row>
    <row r="11" spans="2:16" x14ac:dyDescent="0.3">
      <c r="B11" s="21">
        <v>1972</v>
      </c>
      <c r="C11" s="38">
        <v>105672</v>
      </c>
      <c r="D11" s="32">
        <v>306</v>
      </c>
      <c r="E11" s="4">
        <v>103909</v>
      </c>
      <c r="F11" s="55">
        <v>1457</v>
      </c>
      <c r="G11" s="38">
        <v>34689</v>
      </c>
      <c r="H11" s="32">
        <v>60</v>
      </c>
      <c r="I11" s="4">
        <v>34134</v>
      </c>
      <c r="J11" s="7">
        <v>495</v>
      </c>
      <c r="K11" s="38">
        <f t="shared" si="1"/>
        <v>70983</v>
      </c>
      <c r="L11" s="32">
        <f t="shared" si="2"/>
        <v>246</v>
      </c>
      <c r="M11" s="4">
        <f t="shared" si="3"/>
        <v>69775</v>
      </c>
      <c r="N11" s="7">
        <f t="shared" si="4"/>
        <v>962</v>
      </c>
      <c r="O11" s="76">
        <f t="shared" si="5"/>
        <v>32.827049738814445</v>
      </c>
    </row>
    <row r="12" spans="2:16" x14ac:dyDescent="0.3">
      <c r="B12" s="21">
        <v>1973</v>
      </c>
      <c r="C12" s="38">
        <v>107259</v>
      </c>
      <c r="D12" s="32">
        <v>313</v>
      </c>
      <c r="E12" s="4">
        <v>105475</v>
      </c>
      <c r="F12" s="55">
        <v>1471</v>
      </c>
      <c r="G12" s="38">
        <v>35846</v>
      </c>
      <c r="H12" s="32">
        <v>72</v>
      </c>
      <c r="I12" s="4">
        <v>35278</v>
      </c>
      <c r="J12" s="7">
        <v>496</v>
      </c>
      <c r="K12" s="38">
        <f t="shared" si="1"/>
        <v>71413</v>
      </c>
      <c r="L12" s="32">
        <f t="shared" si="2"/>
        <v>241</v>
      </c>
      <c r="M12" s="4">
        <f t="shared" si="3"/>
        <v>70197</v>
      </c>
      <c r="N12" s="7">
        <f t="shared" si="4"/>
        <v>975</v>
      </c>
      <c r="O12" s="76">
        <f t="shared" si="5"/>
        <v>33.420039344017752</v>
      </c>
    </row>
    <row r="13" spans="2:16" x14ac:dyDescent="0.3">
      <c r="B13" s="21">
        <v>1974</v>
      </c>
      <c r="C13" s="38">
        <v>107436</v>
      </c>
      <c r="D13" s="32">
        <v>317</v>
      </c>
      <c r="E13" s="4">
        <v>105657</v>
      </c>
      <c r="F13" s="55">
        <v>1462</v>
      </c>
      <c r="G13" s="38">
        <v>36112</v>
      </c>
      <c r="H13" s="32">
        <v>63</v>
      </c>
      <c r="I13" s="4">
        <v>35547</v>
      </c>
      <c r="J13" s="7">
        <v>502</v>
      </c>
      <c r="K13" s="38">
        <f t="shared" si="1"/>
        <v>71324</v>
      </c>
      <c r="L13" s="32">
        <f t="shared" si="2"/>
        <v>254</v>
      </c>
      <c r="M13" s="4">
        <f t="shared" si="3"/>
        <v>70110</v>
      </c>
      <c r="N13" s="7">
        <f t="shared" si="4"/>
        <v>960</v>
      </c>
      <c r="O13" s="76">
        <f t="shared" si="5"/>
        <v>33.612569343609216</v>
      </c>
    </row>
    <row r="14" spans="2:16" x14ac:dyDescent="0.3">
      <c r="B14" s="21">
        <v>1975</v>
      </c>
      <c r="C14" s="38">
        <v>108126</v>
      </c>
      <c r="D14" s="32">
        <v>322</v>
      </c>
      <c r="E14" s="4">
        <v>106358</v>
      </c>
      <c r="F14" s="55">
        <v>1446</v>
      </c>
      <c r="G14" s="38">
        <v>36440</v>
      </c>
      <c r="H14" s="32">
        <v>64</v>
      </c>
      <c r="I14" s="4">
        <v>35877</v>
      </c>
      <c r="J14" s="7">
        <v>499</v>
      </c>
      <c r="K14" s="38">
        <f t="shared" si="1"/>
        <v>71686</v>
      </c>
      <c r="L14" s="32">
        <f t="shared" si="2"/>
        <v>258</v>
      </c>
      <c r="M14" s="4">
        <f t="shared" si="3"/>
        <v>70481</v>
      </c>
      <c r="N14" s="7">
        <f t="shared" si="4"/>
        <v>947</v>
      </c>
      <c r="O14" s="76">
        <f t="shared" si="5"/>
        <v>33.70142241459039</v>
      </c>
    </row>
    <row r="15" spans="2:16" x14ac:dyDescent="0.3">
      <c r="B15" s="21">
        <v>1976</v>
      </c>
      <c r="C15" s="38">
        <v>109530</v>
      </c>
      <c r="D15" s="32">
        <v>322</v>
      </c>
      <c r="E15" s="4">
        <v>107789</v>
      </c>
      <c r="F15" s="55">
        <v>1419</v>
      </c>
      <c r="G15" s="38">
        <v>37409</v>
      </c>
      <c r="H15" s="32">
        <v>62</v>
      </c>
      <c r="I15" s="4">
        <v>36854</v>
      </c>
      <c r="J15" s="7">
        <v>493</v>
      </c>
      <c r="K15" s="38">
        <f t="shared" si="1"/>
        <v>72121</v>
      </c>
      <c r="L15" s="32">
        <f t="shared" si="2"/>
        <v>260</v>
      </c>
      <c r="M15" s="4">
        <f t="shared" si="3"/>
        <v>70935</v>
      </c>
      <c r="N15" s="7">
        <f t="shared" si="4"/>
        <v>926</v>
      </c>
      <c r="O15" s="76">
        <f t="shared" si="5"/>
        <v>34.154113028394043</v>
      </c>
    </row>
    <row r="16" spans="2:16" x14ac:dyDescent="0.3">
      <c r="B16" s="21">
        <v>1977</v>
      </c>
      <c r="C16" s="38">
        <v>112997</v>
      </c>
      <c r="D16" s="32">
        <v>323</v>
      </c>
      <c r="E16" s="4">
        <v>111263</v>
      </c>
      <c r="F16" s="55">
        <v>1411</v>
      </c>
      <c r="G16" s="38">
        <v>39599</v>
      </c>
      <c r="H16" s="32">
        <v>59</v>
      </c>
      <c r="I16" s="4">
        <v>39038</v>
      </c>
      <c r="J16" s="7">
        <v>502</v>
      </c>
      <c r="K16" s="38">
        <f t="shared" si="1"/>
        <v>73398</v>
      </c>
      <c r="L16" s="32">
        <f t="shared" si="2"/>
        <v>264</v>
      </c>
      <c r="M16" s="4">
        <f t="shared" si="3"/>
        <v>72225</v>
      </c>
      <c r="N16" s="7">
        <f t="shared" si="4"/>
        <v>909</v>
      </c>
      <c r="O16" s="76">
        <f t="shared" si="5"/>
        <v>35.044293211324195</v>
      </c>
    </row>
    <row r="17" spans="2:16" x14ac:dyDescent="0.3">
      <c r="B17" s="21">
        <v>1978</v>
      </c>
      <c r="C17" s="38">
        <v>115245</v>
      </c>
      <c r="D17" s="32">
        <v>331</v>
      </c>
      <c r="E17" s="4">
        <v>113518</v>
      </c>
      <c r="F17" s="55">
        <v>1396</v>
      </c>
      <c r="G17" s="38">
        <v>41040</v>
      </c>
      <c r="H17" s="32">
        <v>65</v>
      </c>
      <c r="I17" s="4">
        <v>40473</v>
      </c>
      <c r="J17" s="7">
        <v>502</v>
      </c>
      <c r="K17" s="38">
        <f t="shared" si="1"/>
        <v>74205</v>
      </c>
      <c r="L17" s="32">
        <f t="shared" si="2"/>
        <v>266</v>
      </c>
      <c r="M17" s="4">
        <f t="shared" si="3"/>
        <v>73045</v>
      </c>
      <c r="N17" s="7">
        <f t="shared" si="4"/>
        <v>894</v>
      </c>
      <c r="O17" s="76">
        <f t="shared" si="5"/>
        <v>35.611089418196016</v>
      </c>
    </row>
    <row r="18" spans="2:16" ht="12.75" thickBot="1" x14ac:dyDescent="0.35">
      <c r="B18" s="22">
        <v>1979</v>
      </c>
      <c r="C18" s="39">
        <v>117290</v>
      </c>
      <c r="D18" s="33">
        <v>335</v>
      </c>
      <c r="E18" s="8">
        <v>115558</v>
      </c>
      <c r="F18" s="56">
        <v>1397</v>
      </c>
      <c r="G18" s="39">
        <v>42276</v>
      </c>
      <c r="H18" s="33">
        <v>67</v>
      </c>
      <c r="I18" s="8">
        <v>41699</v>
      </c>
      <c r="J18" s="9">
        <v>510</v>
      </c>
      <c r="K18" s="39">
        <f t="shared" si="1"/>
        <v>75014</v>
      </c>
      <c r="L18" s="33">
        <f t="shared" si="2"/>
        <v>268</v>
      </c>
      <c r="M18" s="8">
        <f t="shared" si="3"/>
        <v>73859</v>
      </c>
      <c r="N18" s="9">
        <f t="shared" si="4"/>
        <v>887</v>
      </c>
      <c r="O18" s="76">
        <f t="shared" si="5"/>
        <v>36.043993520334219</v>
      </c>
    </row>
    <row r="19" spans="2:16" x14ac:dyDescent="0.3">
      <c r="B19" s="23">
        <v>1980</v>
      </c>
      <c r="C19" s="40">
        <v>119064</v>
      </c>
      <c r="D19" s="34">
        <v>345</v>
      </c>
      <c r="E19" s="13">
        <v>117299</v>
      </c>
      <c r="F19" s="58">
        <v>1420</v>
      </c>
      <c r="G19" s="40">
        <v>43792</v>
      </c>
      <c r="H19" s="34">
        <v>79</v>
      </c>
      <c r="I19" s="13">
        <v>43176</v>
      </c>
      <c r="J19" s="14">
        <v>537</v>
      </c>
      <c r="K19" s="40">
        <f t="shared" si="1"/>
        <v>75272</v>
      </c>
      <c r="L19" s="34">
        <f t="shared" si="2"/>
        <v>266</v>
      </c>
      <c r="M19" s="13">
        <f t="shared" si="3"/>
        <v>74123</v>
      </c>
      <c r="N19" s="14">
        <f t="shared" si="4"/>
        <v>883</v>
      </c>
      <c r="O19" s="76">
        <f t="shared" si="5"/>
        <v>36.780219041859837</v>
      </c>
    </row>
    <row r="20" spans="2:16" x14ac:dyDescent="0.3">
      <c r="B20" s="21">
        <v>1981</v>
      </c>
      <c r="C20" s="38">
        <v>122727</v>
      </c>
      <c r="D20" s="32">
        <v>349</v>
      </c>
      <c r="E20" s="4">
        <v>120927</v>
      </c>
      <c r="F20" s="55">
        <v>1451</v>
      </c>
      <c r="G20" s="38">
        <v>47230</v>
      </c>
      <c r="H20" s="32">
        <v>77</v>
      </c>
      <c r="I20" s="4">
        <v>46593</v>
      </c>
      <c r="J20" s="7">
        <v>560</v>
      </c>
      <c r="K20" s="38">
        <f t="shared" si="1"/>
        <v>75497</v>
      </c>
      <c r="L20" s="32">
        <f t="shared" si="2"/>
        <v>272</v>
      </c>
      <c r="M20" s="4">
        <f t="shared" si="3"/>
        <v>74334</v>
      </c>
      <c r="N20" s="7">
        <f t="shared" si="4"/>
        <v>891</v>
      </c>
      <c r="O20" s="76">
        <f t="shared" si="5"/>
        <v>38.483789223235313</v>
      </c>
    </row>
    <row r="21" spans="2:16" x14ac:dyDescent="0.3">
      <c r="B21" s="21">
        <v>1982</v>
      </c>
      <c r="C21" s="38">
        <v>124572</v>
      </c>
      <c r="D21" s="32">
        <v>352</v>
      </c>
      <c r="E21" s="4">
        <v>122745</v>
      </c>
      <c r="F21" s="55">
        <v>1475</v>
      </c>
      <c r="G21" s="38">
        <v>49720</v>
      </c>
      <c r="H21" s="32">
        <v>73</v>
      </c>
      <c r="I21" s="4">
        <v>49066</v>
      </c>
      <c r="J21" s="7">
        <v>581</v>
      </c>
      <c r="K21" s="38">
        <f t="shared" si="1"/>
        <v>74852</v>
      </c>
      <c r="L21" s="32">
        <f t="shared" si="2"/>
        <v>279</v>
      </c>
      <c r="M21" s="4">
        <f t="shared" si="3"/>
        <v>73679</v>
      </c>
      <c r="N21" s="7">
        <f t="shared" si="4"/>
        <v>894</v>
      </c>
      <c r="O21" s="76">
        <f t="shared" si="5"/>
        <v>39.912660951096555</v>
      </c>
    </row>
    <row r="22" spans="2:16" x14ac:dyDescent="0.3">
      <c r="B22" s="21">
        <v>1983</v>
      </c>
      <c r="C22" s="38">
        <v>126163</v>
      </c>
      <c r="D22" s="32">
        <v>362</v>
      </c>
      <c r="E22" s="4">
        <v>124329</v>
      </c>
      <c r="F22" s="55">
        <v>1472</v>
      </c>
      <c r="G22" s="38">
        <v>52124</v>
      </c>
      <c r="H22" s="32">
        <v>75</v>
      </c>
      <c r="I22" s="4">
        <v>51469</v>
      </c>
      <c r="J22" s="7">
        <v>580</v>
      </c>
      <c r="K22" s="38">
        <f t="shared" si="1"/>
        <v>74039</v>
      </c>
      <c r="L22" s="32">
        <f t="shared" si="2"/>
        <v>287</v>
      </c>
      <c r="M22" s="4">
        <f t="shared" si="3"/>
        <v>72860</v>
      </c>
      <c r="N22" s="7">
        <f t="shared" si="4"/>
        <v>892</v>
      </c>
      <c r="O22" s="76">
        <f t="shared" si="5"/>
        <v>41.314807035343165</v>
      </c>
    </row>
    <row r="23" spans="2:16" x14ac:dyDescent="0.3">
      <c r="B23" s="21">
        <v>1984</v>
      </c>
      <c r="C23" s="38">
        <v>126233</v>
      </c>
      <c r="D23" s="32">
        <v>368</v>
      </c>
      <c r="E23" s="4">
        <v>124394</v>
      </c>
      <c r="F23" s="55">
        <v>1471</v>
      </c>
      <c r="G23" s="38">
        <v>53158</v>
      </c>
      <c r="H23" s="32">
        <v>79</v>
      </c>
      <c r="I23" s="4">
        <v>52507</v>
      </c>
      <c r="J23" s="7">
        <v>572</v>
      </c>
      <c r="K23" s="38">
        <f t="shared" si="1"/>
        <v>73075</v>
      </c>
      <c r="L23" s="32">
        <f t="shared" si="2"/>
        <v>289</v>
      </c>
      <c r="M23" s="4">
        <f t="shared" si="3"/>
        <v>71887</v>
      </c>
      <c r="N23" s="7">
        <f t="shared" si="4"/>
        <v>899</v>
      </c>
      <c r="O23" s="76">
        <f t="shared" si="5"/>
        <v>42.111016929012223</v>
      </c>
    </row>
    <row r="24" spans="2:16" x14ac:dyDescent="0.3">
      <c r="B24" s="21">
        <v>1985</v>
      </c>
      <c r="C24" s="38">
        <v>126785</v>
      </c>
      <c r="D24" s="32">
        <v>368</v>
      </c>
      <c r="E24" s="4">
        <v>124948</v>
      </c>
      <c r="F24" s="55">
        <v>1469</v>
      </c>
      <c r="G24" s="38">
        <v>54600</v>
      </c>
      <c r="H24" s="32">
        <v>78</v>
      </c>
      <c r="I24" s="4">
        <v>53946</v>
      </c>
      <c r="J24" s="7">
        <v>576</v>
      </c>
      <c r="K24" s="38">
        <f t="shared" si="1"/>
        <v>72185</v>
      </c>
      <c r="L24" s="32">
        <f t="shared" si="2"/>
        <v>290</v>
      </c>
      <c r="M24" s="4">
        <f t="shared" si="3"/>
        <v>71002</v>
      </c>
      <c r="N24" s="7">
        <f t="shared" si="4"/>
        <v>893</v>
      </c>
      <c r="O24" s="76">
        <f t="shared" si="5"/>
        <v>43.06503135228931</v>
      </c>
    </row>
    <row r="25" spans="2:16" x14ac:dyDescent="0.3">
      <c r="B25" s="21">
        <v>1986</v>
      </c>
      <c r="C25" s="38">
        <v>126677</v>
      </c>
      <c r="D25" s="32">
        <v>369</v>
      </c>
      <c r="E25" s="4">
        <v>124845</v>
      </c>
      <c r="F25" s="55">
        <v>1463</v>
      </c>
      <c r="G25" s="38">
        <v>55361</v>
      </c>
      <c r="H25" s="32">
        <v>80</v>
      </c>
      <c r="I25" s="4">
        <v>54706</v>
      </c>
      <c r="J25" s="7">
        <v>575</v>
      </c>
      <c r="K25" s="38">
        <f t="shared" si="1"/>
        <v>71316</v>
      </c>
      <c r="L25" s="32">
        <f t="shared" si="2"/>
        <v>289</v>
      </c>
      <c r="M25" s="4">
        <f t="shared" si="3"/>
        <v>70139</v>
      </c>
      <c r="N25" s="7">
        <f t="shared" si="4"/>
        <v>888</v>
      </c>
      <c r="O25" s="76">
        <f t="shared" si="5"/>
        <v>43.702487428657136</v>
      </c>
    </row>
    <row r="26" spans="2:16" x14ac:dyDescent="0.3">
      <c r="B26" s="21">
        <v>1987</v>
      </c>
      <c r="C26" s="38">
        <v>130142</v>
      </c>
      <c r="D26" s="32">
        <v>372</v>
      </c>
      <c r="E26" s="4">
        <v>128200</v>
      </c>
      <c r="F26" s="55">
        <v>1570</v>
      </c>
      <c r="G26" s="38">
        <v>59417</v>
      </c>
      <c r="H26" s="32">
        <v>78</v>
      </c>
      <c r="I26" s="4">
        <v>58730</v>
      </c>
      <c r="J26" s="7">
        <v>609</v>
      </c>
      <c r="K26" s="38">
        <f t="shared" si="1"/>
        <v>70725</v>
      </c>
      <c r="L26" s="32">
        <f t="shared" si="2"/>
        <v>294</v>
      </c>
      <c r="M26" s="4">
        <f t="shared" si="3"/>
        <v>69470</v>
      </c>
      <c r="N26" s="7">
        <f t="shared" si="4"/>
        <v>961</v>
      </c>
      <c r="O26" s="76">
        <f t="shared" si="5"/>
        <v>45.655514745431915</v>
      </c>
    </row>
    <row r="27" spans="2:16" x14ac:dyDescent="0.3">
      <c r="B27" s="21">
        <v>1988</v>
      </c>
      <c r="C27" s="38">
        <v>132527</v>
      </c>
      <c r="D27" s="32">
        <v>388</v>
      </c>
      <c r="E27" s="4">
        <v>130546</v>
      </c>
      <c r="F27" s="55">
        <v>1593</v>
      </c>
      <c r="G27" s="38">
        <v>62704</v>
      </c>
      <c r="H27" s="32">
        <v>84</v>
      </c>
      <c r="I27" s="4">
        <v>61992</v>
      </c>
      <c r="J27" s="7">
        <v>628</v>
      </c>
      <c r="K27" s="38">
        <f t="shared" si="1"/>
        <v>69823</v>
      </c>
      <c r="L27" s="32">
        <f t="shared" si="2"/>
        <v>304</v>
      </c>
      <c r="M27" s="4">
        <f t="shared" si="3"/>
        <v>68554</v>
      </c>
      <c r="N27" s="7">
        <f t="shared" si="4"/>
        <v>965</v>
      </c>
      <c r="O27" s="76">
        <f t="shared" si="5"/>
        <v>47.3141322145676</v>
      </c>
    </row>
    <row r="28" spans="2:16" ht="12.75" thickBot="1" x14ac:dyDescent="0.35">
      <c r="B28" s="24">
        <v>1989</v>
      </c>
      <c r="C28" s="41">
        <v>134898</v>
      </c>
      <c r="D28" s="35">
        <v>394</v>
      </c>
      <c r="E28" s="17">
        <v>132892</v>
      </c>
      <c r="F28" s="60">
        <v>1612</v>
      </c>
      <c r="G28" s="41">
        <v>65760</v>
      </c>
      <c r="H28" s="35">
        <v>89</v>
      </c>
      <c r="I28" s="17">
        <v>65026</v>
      </c>
      <c r="J28" s="18">
        <v>645</v>
      </c>
      <c r="K28" s="41">
        <f t="shared" si="1"/>
        <v>69138</v>
      </c>
      <c r="L28" s="35">
        <f t="shared" si="2"/>
        <v>305</v>
      </c>
      <c r="M28" s="17">
        <f t="shared" si="3"/>
        <v>67866</v>
      </c>
      <c r="N28" s="18">
        <f t="shared" si="4"/>
        <v>967</v>
      </c>
      <c r="O28" s="76">
        <f t="shared" si="5"/>
        <v>48.747942890183694</v>
      </c>
    </row>
    <row r="29" spans="2:16" x14ac:dyDescent="0.3">
      <c r="B29" s="20">
        <v>1990</v>
      </c>
      <c r="C29" s="37">
        <v>136800</v>
      </c>
      <c r="D29" s="31">
        <v>411</v>
      </c>
      <c r="E29" s="15">
        <v>134746</v>
      </c>
      <c r="F29" s="59">
        <v>1643</v>
      </c>
      <c r="G29" s="37">
        <v>68604</v>
      </c>
      <c r="H29" s="31">
        <v>95</v>
      </c>
      <c r="I29" s="15">
        <v>67851</v>
      </c>
      <c r="J29" s="16">
        <v>658</v>
      </c>
      <c r="K29" s="37">
        <f t="shared" si="1"/>
        <v>68196</v>
      </c>
      <c r="L29" s="31">
        <f t="shared" si="2"/>
        <v>316</v>
      </c>
      <c r="M29" s="15">
        <f t="shared" si="3"/>
        <v>66895</v>
      </c>
      <c r="N29" s="16">
        <f t="shared" si="4"/>
        <v>985</v>
      </c>
      <c r="O29" s="76">
        <f t="shared" si="5"/>
        <v>50.149122807017541</v>
      </c>
    </row>
    <row r="30" spans="2:16" ht="13.5" x14ac:dyDescent="0.3">
      <c r="B30" s="21">
        <v>1991</v>
      </c>
      <c r="C30" s="38">
        <v>138200</v>
      </c>
      <c r="D30" s="32">
        <v>412</v>
      </c>
      <c r="E30" s="4">
        <v>136113</v>
      </c>
      <c r="F30" s="55">
        <v>1675</v>
      </c>
      <c r="G30" s="38">
        <v>71320</v>
      </c>
      <c r="H30" s="32">
        <v>97</v>
      </c>
      <c r="I30" s="4">
        <v>70548</v>
      </c>
      <c r="J30" s="7">
        <v>675</v>
      </c>
      <c r="K30" s="38">
        <f t="shared" si="1"/>
        <v>66880</v>
      </c>
      <c r="L30" s="32">
        <f t="shared" si="2"/>
        <v>315</v>
      </c>
      <c r="M30" s="4">
        <f t="shared" si="3"/>
        <v>65565</v>
      </c>
      <c r="N30" s="7">
        <f t="shared" si="4"/>
        <v>1000</v>
      </c>
      <c r="O30" s="76">
        <f t="shared" si="5"/>
        <v>51.60636758321273</v>
      </c>
      <c r="P30" s="74"/>
    </row>
    <row r="31" spans="2:16" x14ac:dyDescent="0.3">
      <c r="B31" s="21">
        <v>1992</v>
      </c>
      <c r="C31" s="38">
        <v>138880</v>
      </c>
      <c r="D31" s="32">
        <v>413</v>
      </c>
      <c r="E31" s="4">
        <v>136743</v>
      </c>
      <c r="F31" s="55">
        <v>1724</v>
      </c>
      <c r="G31" s="38">
        <v>73195</v>
      </c>
      <c r="H31" s="32">
        <v>102</v>
      </c>
      <c r="I31" s="4">
        <v>72384</v>
      </c>
      <c r="J31" s="7">
        <v>709</v>
      </c>
      <c r="K31" s="38">
        <f t="shared" si="1"/>
        <v>65685</v>
      </c>
      <c r="L31" s="32">
        <f t="shared" si="2"/>
        <v>311</v>
      </c>
      <c r="M31" s="4">
        <f t="shared" si="3"/>
        <v>64359</v>
      </c>
      <c r="N31" s="7">
        <f t="shared" si="4"/>
        <v>1015</v>
      </c>
      <c r="O31" s="76">
        <f t="shared" si="5"/>
        <v>52.703773041474655</v>
      </c>
    </row>
    <row r="32" spans="2:16" x14ac:dyDescent="0.3">
      <c r="B32" s="21">
        <v>1993</v>
      </c>
      <c r="C32" s="38">
        <v>139159</v>
      </c>
      <c r="D32" s="32">
        <v>417</v>
      </c>
      <c r="E32" s="4">
        <v>137003</v>
      </c>
      <c r="F32" s="55">
        <v>1739</v>
      </c>
      <c r="G32" s="38">
        <v>74756</v>
      </c>
      <c r="H32" s="32">
        <v>106</v>
      </c>
      <c r="I32" s="4">
        <v>73938</v>
      </c>
      <c r="J32" s="7">
        <v>712</v>
      </c>
      <c r="K32" s="38">
        <f t="shared" si="1"/>
        <v>64403</v>
      </c>
      <c r="L32" s="32">
        <f t="shared" si="2"/>
        <v>311</v>
      </c>
      <c r="M32" s="4">
        <f t="shared" si="3"/>
        <v>63065</v>
      </c>
      <c r="N32" s="7">
        <f t="shared" si="4"/>
        <v>1027</v>
      </c>
      <c r="O32" s="76">
        <f t="shared" si="5"/>
        <v>53.719845644191174</v>
      </c>
    </row>
    <row r="33" spans="2:15" x14ac:dyDescent="0.3">
      <c r="B33" s="21">
        <v>1994</v>
      </c>
      <c r="C33" s="38">
        <v>139096</v>
      </c>
      <c r="D33" s="32">
        <v>418</v>
      </c>
      <c r="E33" s="4">
        <v>136960</v>
      </c>
      <c r="F33" s="55">
        <v>1718</v>
      </c>
      <c r="G33" s="38">
        <v>75848</v>
      </c>
      <c r="H33" s="32">
        <v>111</v>
      </c>
      <c r="I33" s="4">
        <v>75034</v>
      </c>
      <c r="J33" s="7">
        <v>703</v>
      </c>
      <c r="K33" s="38">
        <f t="shared" si="1"/>
        <v>63248</v>
      </c>
      <c r="L33" s="32">
        <f t="shared" si="2"/>
        <v>307</v>
      </c>
      <c r="M33" s="4">
        <f t="shared" si="3"/>
        <v>61926</v>
      </c>
      <c r="N33" s="7">
        <f t="shared" si="4"/>
        <v>1015</v>
      </c>
      <c r="O33" s="76">
        <f t="shared" si="5"/>
        <v>54.529245988382122</v>
      </c>
    </row>
    <row r="34" spans="2:15" x14ac:dyDescent="0.3">
      <c r="B34" s="21">
        <v>1995</v>
      </c>
      <c r="C34" s="38">
        <v>138369</v>
      </c>
      <c r="D34" s="32">
        <v>423</v>
      </c>
      <c r="E34" s="4">
        <v>136201</v>
      </c>
      <c r="F34" s="55">
        <v>1745</v>
      </c>
      <c r="G34" s="38">
        <v>76955</v>
      </c>
      <c r="H34" s="32">
        <v>113</v>
      </c>
      <c r="I34" s="4">
        <v>76122</v>
      </c>
      <c r="J34" s="7">
        <v>720</v>
      </c>
      <c r="K34" s="38">
        <f t="shared" si="1"/>
        <v>61414</v>
      </c>
      <c r="L34" s="32">
        <f t="shared" si="2"/>
        <v>310</v>
      </c>
      <c r="M34" s="4">
        <f t="shared" si="3"/>
        <v>60079</v>
      </c>
      <c r="N34" s="7">
        <f t="shared" si="4"/>
        <v>1025</v>
      </c>
      <c r="O34" s="76">
        <f t="shared" si="5"/>
        <v>55.615780991407036</v>
      </c>
    </row>
    <row r="35" spans="2:15" x14ac:dyDescent="0.3">
      <c r="B35" s="21">
        <v>1996</v>
      </c>
      <c r="C35" s="38">
        <v>137912</v>
      </c>
      <c r="D35" s="32">
        <v>444</v>
      </c>
      <c r="E35" s="4">
        <v>135722</v>
      </c>
      <c r="F35" s="55">
        <v>1746</v>
      </c>
      <c r="G35" s="38">
        <v>78872</v>
      </c>
      <c r="H35" s="32">
        <v>129</v>
      </c>
      <c r="I35" s="4">
        <v>78023</v>
      </c>
      <c r="J35" s="7">
        <v>720</v>
      </c>
      <c r="K35" s="38">
        <f t="shared" si="1"/>
        <v>59040</v>
      </c>
      <c r="L35" s="32">
        <f t="shared" si="2"/>
        <v>315</v>
      </c>
      <c r="M35" s="4">
        <f t="shared" si="3"/>
        <v>57699</v>
      </c>
      <c r="N35" s="7">
        <f t="shared" si="4"/>
        <v>1026</v>
      </c>
      <c r="O35" s="76">
        <f t="shared" si="5"/>
        <v>57.190092232728119</v>
      </c>
    </row>
    <row r="36" spans="2:15" x14ac:dyDescent="0.3">
      <c r="B36" s="21">
        <v>1997</v>
      </c>
      <c r="C36" s="38">
        <v>138670</v>
      </c>
      <c r="D36" s="32">
        <v>447</v>
      </c>
      <c r="E36" s="4">
        <v>136481</v>
      </c>
      <c r="F36" s="55">
        <v>1742</v>
      </c>
      <c r="G36" s="38">
        <v>81389</v>
      </c>
      <c r="H36" s="32">
        <v>138</v>
      </c>
      <c r="I36" s="4">
        <v>80522</v>
      </c>
      <c r="J36" s="7">
        <v>729</v>
      </c>
      <c r="K36" s="38">
        <f t="shared" si="1"/>
        <v>57281</v>
      </c>
      <c r="L36" s="32">
        <f t="shared" si="2"/>
        <v>309</v>
      </c>
      <c r="M36" s="4">
        <f t="shared" si="3"/>
        <v>55959</v>
      </c>
      <c r="N36" s="7">
        <f t="shared" si="4"/>
        <v>1013</v>
      </c>
      <c r="O36" s="76">
        <f t="shared" si="5"/>
        <v>58.692579505300358</v>
      </c>
    </row>
    <row r="37" spans="2:15" x14ac:dyDescent="0.3">
      <c r="B37" s="21">
        <v>1998</v>
      </c>
      <c r="C37" s="38">
        <v>140121</v>
      </c>
      <c r="D37" s="32">
        <v>457</v>
      </c>
      <c r="E37" s="4">
        <v>137940</v>
      </c>
      <c r="F37" s="55">
        <v>1724</v>
      </c>
      <c r="G37" s="38">
        <v>84459</v>
      </c>
      <c r="H37" s="32">
        <v>158</v>
      </c>
      <c r="I37" s="4">
        <v>83572</v>
      </c>
      <c r="J37" s="7">
        <v>729</v>
      </c>
      <c r="K37" s="38">
        <f t="shared" si="1"/>
        <v>55662</v>
      </c>
      <c r="L37" s="32">
        <f t="shared" si="2"/>
        <v>299</v>
      </c>
      <c r="M37" s="4">
        <f t="shared" si="3"/>
        <v>54368</v>
      </c>
      <c r="N37" s="7">
        <f t="shared" si="4"/>
        <v>995</v>
      </c>
      <c r="O37" s="76">
        <f t="shared" si="5"/>
        <v>60.275761663134006</v>
      </c>
    </row>
    <row r="38" spans="2:15" ht="12.75" thickBot="1" x14ac:dyDescent="0.35">
      <c r="B38" s="106">
        <v>1999</v>
      </c>
      <c r="C38" s="107">
        <v>137577</v>
      </c>
      <c r="D38" s="108">
        <v>457</v>
      </c>
      <c r="E38" s="109">
        <v>135431</v>
      </c>
      <c r="F38" s="110">
        <v>1689</v>
      </c>
      <c r="G38" s="107">
        <v>86282</v>
      </c>
      <c r="H38" s="108">
        <v>163</v>
      </c>
      <c r="I38" s="109">
        <v>85367</v>
      </c>
      <c r="J38" s="111">
        <v>752</v>
      </c>
      <c r="K38" s="107">
        <f t="shared" si="1"/>
        <v>51295</v>
      </c>
      <c r="L38" s="108">
        <f t="shared" si="2"/>
        <v>294</v>
      </c>
      <c r="M38" s="109">
        <f t="shared" si="3"/>
        <v>50064</v>
      </c>
      <c r="N38" s="111">
        <f t="shared" si="4"/>
        <v>937</v>
      </c>
      <c r="O38" s="76">
        <f t="shared" si="5"/>
        <v>62.715424816648138</v>
      </c>
    </row>
    <row r="39" spans="2:15" x14ac:dyDescent="0.3">
      <c r="B39" s="94">
        <v>2000</v>
      </c>
      <c r="C39" s="95">
        <v>140000</v>
      </c>
      <c r="D39" s="96">
        <v>461</v>
      </c>
      <c r="E39" s="97">
        <v>137848</v>
      </c>
      <c r="F39" s="98">
        <v>1691</v>
      </c>
      <c r="G39" s="95">
        <v>92909</v>
      </c>
      <c r="H39" s="96">
        <v>173</v>
      </c>
      <c r="I39" s="97">
        <v>91926</v>
      </c>
      <c r="J39" s="99">
        <v>810</v>
      </c>
      <c r="K39" s="95">
        <f t="shared" si="1"/>
        <v>47091</v>
      </c>
      <c r="L39" s="96">
        <f t="shared" si="2"/>
        <v>288</v>
      </c>
      <c r="M39" s="97">
        <f t="shared" si="3"/>
        <v>45922</v>
      </c>
      <c r="N39" s="99">
        <f t="shared" si="4"/>
        <v>881</v>
      </c>
      <c r="O39" s="76">
        <f t="shared" si="5"/>
        <v>66.363571428571433</v>
      </c>
    </row>
    <row r="40" spans="2:15" x14ac:dyDescent="0.3">
      <c r="B40" s="21">
        <v>2001</v>
      </c>
      <c r="C40" s="38">
        <v>142715</v>
      </c>
      <c r="D40" s="32">
        <v>460</v>
      </c>
      <c r="E40" s="4">
        <v>140559</v>
      </c>
      <c r="F40" s="55">
        <v>1696</v>
      </c>
      <c r="G40" s="38">
        <v>96434</v>
      </c>
      <c r="H40" s="32">
        <v>180</v>
      </c>
      <c r="I40" s="4">
        <v>95432</v>
      </c>
      <c r="J40" s="7">
        <v>822</v>
      </c>
      <c r="K40" s="38">
        <f t="shared" si="1"/>
        <v>46281</v>
      </c>
      <c r="L40" s="32">
        <f t="shared" si="2"/>
        <v>280</v>
      </c>
      <c r="M40" s="4">
        <f t="shared" si="3"/>
        <v>45127</v>
      </c>
      <c r="N40" s="7">
        <f t="shared" si="4"/>
        <v>874</v>
      </c>
      <c r="O40" s="76">
        <f t="shared" si="5"/>
        <v>67.571033178012115</v>
      </c>
    </row>
    <row r="41" spans="2:15" x14ac:dyDescent="0.3">
      <c r="B41" s="21">
        <v>2002</v>
      </c>
      <c r="C41" s="38">
        <v>147497</v>
      </c>
      <c r="D41" s="32">
        <v>462</v>
      </c>
      <c r="E41" s="4">
        <v>145309</v>
      </c>
      <c r="F41" s="55">
        <v>1726</v>
      </c>
      <c r="G41" s="38">
        <v>100560</v>
      </c>
      <c r="H41" s="32">
        <v>197</v>
      </c>
      <c r="I41" s="4">
        <v>99492</v>
      </c>
      <c r="J41" s="7">
        <v>871</v>
      </c>
      <c r="K41" s="38">
        <f t="shared" si="1"/>
        <v>46937</v>
      </c>
      <c r="L41" s="32">
        <f t="shared" si="2"/>
        <v>265</v>
      </c>
      <c r="M41" s="4">
        <f t="shared" si="3"/>
        <v>45817</v>
      </c>
      <c r="N41" s="7">
        <f t="shared" si="4"/>
        <v>855</v>
      </c>
      <c r="O41" s="76">
        <f t="shared" si="5"/>
        <v>68.177657850668155</v>
      </c>
    </row>
    <row r="42" spans="2:15" x14ac:dyDescent="0.3">
      <c r="B42" s="21">
        <v>2003</v>
      </c>
      <c r="C42" s="38">
        <v>154075</v>
      </c>
      <c r="D42" s="32">
        <v>467</v>
      </c>
      <c r="E42" s="4">
        <v>151864</v>
      </c>
      <c r="F42" s="55">
        <v>1744</v>
      </c>
      <c r="G42" s="38">
        <v>106324</v>
      </c>
      <c r="H42" s="32">
        <v>202</v>
      </c>
      <c r="I42" s="4">
        <v>105224</v>
      </c>
      <c r="J42" s="7">
        <v>898</v>
      </c>
      <c r="K42" s="38">
        <f t="shared" si="1"/>
        <v>47751</v>
      </c>
      <c r="L42" s="32">
        <f t="shared" si="2"/>
        <v>265</v>
      </c>
      <c r="M42" s="4">
        <f t="shared" si="3"/>
        <v>46640</v>
      </c>
      <c r="N42" s="7">
        <f t="shared" si="4"/>
        <v>846</v>
      </c>
      <c r="O42" s="76">
        <f>G42/C42*100</f>
        <v>69.007950673373358</v>
      </c>
    </row>
    <row r="43" spans="2:15" x14ac:dyDescent="0.3">
      <c r="B43" s="21">
        <v>2004</v>
      </c>
      <c r="C43" s="38">
        <v>157407</v>
      </c>
      <c r="D43" s="32">
        <v>467</v>
      </c>
      <c r="E43" s="4">
        <v>155215</v>
      </c>
      <c r="F43" s="55">
        <v>1725</v>
      </c>
      <c r="G43" s="38">
        <v>110200</v>
      </c>
      <c r="H43" s="32">
        <v>209</v>
      </c>
      <c r="I43" s="4">
        <v>109091</v>
      </c>
      <c r="J43" s="7">
        <v>900</v>
      </c>
      <c r="K43" s="38">
        <f t="shared" si="1"/>
        <v>47207</v>
      </c>
      <c r="L43" s="32">
        <f t="shared" si="2"/>
        <v>258</v>
      </c>
      <c r="M43" s="4">
        <f t="shared" si="3"/>
        <v>46124</v>
      </c>
      <c r="N43" s="7">
        <f t="shared" si="4"/>
        <v>825</v>
      </c>
      <c r="O43" s="76">
        <f t="shared" si="5"/>
        <v>70.009592966005314</v>
      </c>
    </row>
    <row r="44" spans="2:15" x14ac:dyDescent="0.3">
      <c r="B44" s="21">
        <v>2005</v>
      </c>
      <c r="C44" s="38">
        <v>160143</v>
      </c>
      <c r="D44" s="32">
        <v>469</v>
      </c>
      <c r="E44" s="4">
        <v>157937</v>
      </c>
      <c r="F44" s="55">
        <v>1737</v>
      </c>
      <c r="G44" s="38">
        <v>113751</v>
      </c>
      <c r="H44" s="32">
        <v>222</v>
      </c>
      <c r="I44" s="4">
        <v>112611</v>
      </c>
      <c r="J44" s="7">
        <v>918</v>
      </c>
      <c r="K44" s="38">
        <f t="shared" si="1"/>
        <v>46392</v>
      </c>
      <c r="L44" s="32">
        <f t="shared" si="2"/>
        <v>247</v>
      </c>
      <c r="M44" s="4">
        <f t="shared" si="3"/>
        <v>45326</v>
      </c>
      <c r="N44" s="7">
        <f t="shared" si="4"/>
        <v>819</v>
      </c>
      <c r="O44" s="76">
        <f t="shared" si="5"/>
        <v>71.030891141042702</v>
      </c>
    </row>
    <row r="45" spans="2:15" x14ac:dyDescent="0.3">
      <c r="B45" s="21">
        <v>2006</v>
      </c>
      <c r="C45" s="38">
        <v>163645</v>
      </c>
      <c r="D45" s="32">
        <v>479</v>
      </c>
      <c r="E45" s="4">
        <v>161425</v>
      </c>
      <c r="F45" s="55">
        <v>1741</v>
      </c>
      <c r="G45" s="38">
        <v>117780</v>
      </c>
      <c r="H45" s="32">
        <v>235</v>
      </c>
      <c r="I45" s="4">
        <v>116623</v>
      </c>
      <c r="J45" s="7">
        <v>922</v>
      </c>
      <c r="K45" s="38">
        <f t="shared" si="1"/>
        <v>45865</v>
      </c>
      <c r="L45" s="32">
        <f t="shared" si="2"/>
        <v>244</v>
      </c>
      <c r="M45" s="4">
        <f t="shared" si="3"/>
        <v>44802</v>
      </c>
      <c r="N45" s="7">
        <f t="shared" si="4"/>
        <v>819</v>
      </c>
      <c r="O45" s="76">
        <f t="shared" si="5"/>
        <v>71.972868098628126</v>
      </c>
    </row>
    <row r="46" spans="2:15" x14ac:dyDescent="0.3">
      <c r="B46" s="21">
        <v>2007</v>
      </c>
      <c r="C46" s="38">
        <v>167182</v>
      </c>
      <c r="D46" s="32">
        <v>500</v>
      </c>
      <c r="E46" s="4">
        <v>164916</v>
      </c>
      <c r="F46" s="55">
        <v>1766</v>
      </c>
      <c r="G46" s="38">
        <v>121963</v>
      </c>
      <c r="H46" s="32">
        <v>248</v>
      </c>
      <c r="I46" s="4">
        <v>120771</v>
      </c>
      <c r="J46" s="7">
        <v>944</v>
      </c>
      <c r="K46" s="38">
        <f t="shared" si="1"/>
        <v>45219</v>
      </c>
      <c r="L46" s="32">
        <f t="shared" si="2"/>
        <v>252</v>
      </c>
      <c r="M46" s="4">
        <f t="shared" si="3"/>
        <v>44145</v>
      </c>
      <c r="N46" s="7">
        <f t="shared" si="4"/>
        <v>822</v>
      </c>
      <c r="O46" s="76">
        <f t="shared" si="5"/>
        <v>72.952231699584885</v>
      </c>
    </row>
    <row r="47" spans="2:15" x14ac:dyDescent="0.3">
      <c r="B47" s="21">
        <v>2008</v>
      </c>
      <c r="C47" s="38">
        <v>172190</v>
      </c>
      <c r="D47" s="32">
        <v>518</v>
      </c>
      <c r="E47" s="4">
        <v>169858</v>
      </c>
      <c r="F47" s="55">
        <v>1814</v>
      </c>
      <c r="G47" s="38">
        <v>127479</v>
      </c>
      <c r="H47" s="32">
        <v>267</v>
      </c>
      <c r="I47" s="4">
        <v>126236</v>
      </c>
      <c r="J47" s="7">
        <v>976</v>
      </c>
      <c r="K47" s="38">
        <f t="shared" si="1"/>
        <v>44711</v>
      </c>
      <c r="L47" s="32">
        <f t="shared" si="2"/>
        <v>251</v>
      </c>
      <c r="M47" s="4">
        <f t="shared" si="3"/>
        <v>43622</v>
      </c>
      <c r="N47" s="7">
        <f t="shared" si="4"/>
        <v>838</v>
      </c>
      <c r="O47" s="76">
        <f t="shared" si="5"/>
        <v>74.033916022997843</v>
      </c>
    </row>
    <row r="48" spans="2:15" ht="12.75" thickBot="1" x14ac:dyDescent="0.35">
      <c r="B48" s="22">
        <v>2009</v>
      </c>
      <c r="C48" s="39">
        <v>175068</v>
      </c>
      <c r="D48" s="33">
        <v>526</v>
      </c>
      <c r="E48" s="8">
        <v>172705</v>
      </c>
      <c r="F48" s="56">
        <v>1837</v>
      </c>
      <c r="G48" s="39">
        <v>130552</v>
      </c>
      <c r="H48" s="33">
        <v>271</v>
      </c>
      <c r="I48" s="8">
        <v>129288</v>
      </c>
      <c r="J48" s="9">
        <v>993</v>
      </c>
      <c r="K48" s="39">
        <f t="shared" si="1"/>
        <v>44516</v>
      </c>
      <c r="L48" s="33">
        <f t="shared" si="2"/>
        <v>255</v>
      </c>
      <c r="M48" s="8">
        <f t="shared" si="3"/>
        <v>43417</v>
      </c>
      <c r="N48" s="9">
        <f t="shared" si="4"/>
        <v>844</v>
      </c>
      <c r="O48" s="76">
        <f t="shared" si="5"/>
        <v>74.572166243973768</v>
      </c>
    </row>
    <row r="49" spans="2:15" x14ac:dyDescent="0.3">
      <c r="B49" s="94">
        <v>2010</v>
      </c>
      <c r="C49" s="95">
        <v>176754</v>
      </c>
      <c r="D49" s="96">
        <v>517</v>
      </c>
      <c r="E49" s="97">
        <v>174384</v>
      </c>
      <c r="F49" s="98">
        <v>1853</v>
      </c>
      <c r="G49" s="95">
        <v>132728</v>
      </c>
      <c r="H49" s="96">
        <v>261</v>
      </c>
      <c r="I49" s="97">
        <v>131455</v>
      </c>
      <c r="J49" s="99">
        <v>1012</v>
      </c>
      <c r="K49" s="95">
        <f t="shared" si="1"/>
        <v>44026</v>
      </c>
      <c r="L49" s="96">
        <f t="shared" si="2"/>
        <v>256</v>
      </c>
      <c r="M49" s="97">
        <f t="shared" si="3"/>
        <v>42929</v>
      </c>
      <c r="N49" s="99">
        <f t="shared" si="4"/>
        <v>841</v>
      </c>
      <c r="O49" s="76">
        <f t="shared" si="5"/>
        <v>75.09193568462382</v>
      </c>
    </row>
    <row r="50" spans="2:15" x14ac:dyDescent="0.3">
      <c r="B50" s="100">
        <v>2011</v>
      </c>
      <c r="C50" s="101">
        <v>180623</v>
      </c>
      <c r="D50" s="102">
        <v>517</v>
      </c>
      <c r="E50" s="103">
        <v>178241</v>
      </c>
      <c r="F50" s="104">
        <v>1865</v>
      </c>
      <c r="G50" s="101">
        <v>136829</v>
      </c>
      <c r="H50" s="102">
        <v>253</v>
      </c>
      <c r="I50" s="103">
        <v>135544</v>
      </c>
      <c r="J50" s="105">
        <v>1032</v>
      </c>
      <c r="K50" s="101">
        <f t="shared" si="1"/>
        <v>43794</v>
      </c>
      <c r="L50" s="102">
        <f t="shared" si="2"/>
        <v>264</v>
      </c>
      <c r="M50" s="103">
        <f t="shared" si="3"/>
        <v>42697</v>
      </c>
      <c r="N50" s="105">
        <f t="shared" si="4"/>
        <v>833</v>
      </c>
      <c r="O50" s="76">
        <f t="shared" si="5"/>
        <v>75.753918382487285</v>
      </c>
    </row>
    <row r="51" spans="2:15" x14ac:dyDescent="0.3">
      <c r="B51" s="100">
        <v>2012</v>
      </c>
      <c r="C51" s="101">
        <v>181435</v>
      </c>
      <c r="D51" s="102">
        <v>514</v>
      </c>
      <c r="E51" s="103">
        <v>179079</v>
      </c>
      <c r="F51" s="104">
        <v>1842</v>
      </c>
      <c r="G51" s="101">
        <v>138295</v>
      </c>
      <c r="H51" s="102">
        <v>249</v>
      </c>
      <c r="I51" s="103">
        <v>137027</v>
      </c>
      <c r="J51" s="105">
        <v>1019</v>
      </c>
      <c r="K51" s="101">
        <f t="shared" si="1"/>
        <v>43140</v>
      </c>
      <c r="L51" s="102">
        <f t="shared" si="2"/>
        <v>265</v>
      </c>
      <c r="M51" s="103">
        <f t="shared" si="3"/>
        <v>42052</v>
      </c>
      <c r="N51" s="105">
        <f t="shared" si="4"/>
        <v>823</v>
      </c>
      <c r="O51" s="76">
        <f t="shared" si="5"/>
        <v>76.222889740127314</v>
      </c>
    </row>
    <row r="52" spans="2:15" x14ac:dyDescent="0.3">
      <c r="B52" s="100">
        <v>2013</v>
      </c>
      <c r="C52" s="101">
        <v>181585</v>
      </c>
      <c r="D52" s="102">
        <v>512</v>
      </c>
      <c r="E52" s="103">
        <v>179312</v>
      </c>
      <c r="F52" s="104">
        <v>1761</v>
      </c>
      <c r="G52" s="101">
        <v>139023</v>
      </c>
      <c r="H52" s="102">
        <v>247</v>
      </c>
      <c r="I52" s="103">
        <v>137788</v>
      </c>
      <c r="J52" s="105">
        <v>988</v>
      </c>
      <c r="K52" s="101">
        <f t="shared" si="1"/>
        <v>42562</v>
      </c>
      <c r="L52" s="102">
        <f t="shared" si="2"/>
        <v>265</v>
      </c>
      <c r="M52" s="103">
        <f t="shared" si="3"/>
        <v>41524</v>
      </c>
      <c r="N52" s="105">
        <f t="shared" si="4"/>
        <v>773</v>
      </c>
      <c r="O52" s="76">
        <f t="shared" ref="O52:O63" si="6">G52/C52*100</f>
        <v>76.560839276371951</v>
      </c>
    </row>
    <row r="53" spans="2:15" x14ac:dyDescent="0.3">
      <c r="B53" s="100">
        <v>2014</v>
      </c>
      <c r="C53" s="101">
        <v>182672</v>
      </c>
      <c r="D53" s="102">
        <v>514</v>
      </c>
      <c r="E53" s="103">
        <v>180366</v>
      </c>
      <c r="F53" s="104">
        <v>1792</v>
      </c>
      <c r="G53" s="101">
        <v>140176</v>
      </c>
      <c r="H53" s="102">
        <v>243</v>
      </c>
      <c r="I53" s="103">
        <v>138935</v>
      </c>
      <c r="J53" s="105">
        <v>998</v>
      </c>
      <c r="K53" s="101">
        <f t="shared" si="1"/>
        <v>42496</v>
      </c>
      <c r="L53" s="102">
        <f t="shared" si="2"/>
        <v>271</v>
      </c>
      <c r="M53" s="103">
        <f t="shared" si="3"/>
        <v>41431</v>
      </c>
      <c r="N53" s="105">
        <f t="shared" si="4"/>
        <v>794</v>
      </c>
      <c r="O53" s="76">
        <f t="shared" si="6"/>
        <v>76.736445651221857</v>
      </c>
    </row>
    <row r="54" spans="2:15" x14ac:dyDescent="0.3">
      <c r="B54" s="100">
        <v>2015</v>
      </c>
      <c r="C54" s="101">
        <v>182658</v>
      </c>
      <c r="D54" s="102">
        <v>515</v>
      </c>
      <c r="E54" s="103">
        <v>180376</v>
      </c>
      <c r="F54" s="104">
        <v>1767</v>
      </c>
      <c r="G54" s="101">
        <v>140516</v>
      </c>
      <c r="H54" s="102">
        <v>242</v>
      </c>
      <c r="I54" s="103">
        <v>139278</v>
      </c>
      <c r="J54" s="105">
        <v>996</v>
      </c>
      <c r="K54" s="101">
        <f t="shared" si="1"/>
        <v>42142</v>
      </c>
      <c r="L54" s="102">
        <f t="shared" si="2"/>
        <v>273</v>
      </c>
      <c r="M54" s="103">
        <f t="shared" si="3"/>
        <v>41098</v>
      </c>
      <c r="N54" s="105">
        <f t="shared" si="4"/>
        <v>771</v>
      </c>
      <c r="O54" s="76">
        <f t="shared" si="6"/>
        <v>76.928467409037665</v>
      </c>
    </row>
    <row r="55" spans="2:15" x14ac:dyDescent="0.3">
      <c r="B55" s="100">
        <v>2016</v>
      </c>
      <c r="C55" s="101">
        <v>183452</v>
      </c>
      <c r="D55" s="102">
        <v>513</v>
      </c>
      <c r="E55" s="103">
        <v>181164</v>
      </c>
      <c r="F55" s="104">
        <v>1775</v>
      </c>
      <c r="G55" s="101">
        <v>141248</v>
      </c>
      <c r="H55" s="102">
        <v>246</v>
      </c>
      <c r="I55" s="103">
        <v>139976</v>
      </c>
      <c r="J55" s="105">
        <v>1026</v>
      </c>
      <c r="K55" s="101">
        <f t="shared" si="1"/>
        <v>42204</v>
      </c>
      <c r="L55" s="102">
        <f t="shared" si="2"/>
        <v>267</v>
      </c>
      <c r="M55" s="103">
        <f t="shared" si="3"/>
        <v>41188</v>
      </c>
      <c r="N55" s="105">
        <f t="shared" si="4"/>
        <v>749</v>
      </c>
      <c r="O55" s="76">
        <f t="shared" si="6"/>
        <v>76.994527178771548</v>
      </c>
    </row>
    <row r="56" spans="2:15" x14ac:dyDescent="0.3">
      <c r="B56" s="100">
        <v>2017</v>
      </c>
      <c r="C56" s="101">
        <v>184358</v>
      </c>
      <c r="D56" s="102">
        <v>517</v>
      </c>
      <c r="E56" s="103">
        <v>182046</v>
      </c>
      <c r="F56" s="104">
        <v>1795</v>
      </c>
      <c r="G56" s="101">
        <v>142064</v>
      </c>
      <c r="H56" s="102">
        <v>248</v>
      </c>
      <c r="I56" s="103">
        <v>140781</v>
      </c>
      <c r="J56" s="105">
        <v>1035</v>
      </c>
      <c r="K56" s="101">
        <f t="shared" si="1"/>
        <v>42294</v>
      </c>
      <c r="L56" s="102">
        <f t="shared" si="2"/>
        <v>269</v>
      </c>
      <c r="M56" s="103">
        <f t="shared" si="3"/>
        <v>41265</v>
      </c>
      <c r="N56" s="105">
        <f t="shared" si="4"/>
        <v>760</v>
      </c>
      <c r="O56" s="76">
        <f t="shared" si="6"/>
        <v>77.058766096399395</v>
      </c>
    </row>
    <row r="57" spans="2:15" x14ac:dyDescent="0.3">
      <c r="B57" s="100">
        <v>2018</v>
      </c>
      <c r="C57" s="101">
        <f t="shared" ref="C57:C63" si="7">SUM(D57:F57)</f>
        <v>186684</v>
      </c>
      <c r="D57" s="102">
        <v>519</v>
      </c>
      <c r="E57" s="103">
        <v>184402</v>
      </c>
      <c r="F57" s="104">
        <v>1763</v>
      </c>
      <c r="G57" s="101">
        <f t="shared" ref="G57:G63" si="8">SUM(H57:J57)</f>
        <v>144055</v>
      </c>
      <c r="H57" s="102">
        <v>246</v>
      </c>
      <c r="I57" s="103">
        <v>142784</v>
      </c>
      <c r="J57" s="105">
        <v>1025</v>
      </c>
      <c r="K57" s="101">
        <f t="shared" si="1"/>
        <v>42629</v>
      </c>
      <c r="L57" s="102">
        <f t="shared" si="2"/>
        <v>273</v>
      </c>
      <c r="M57" s="103">
        <f t="shared" si="3"/>
        <v>41618</v>
      </c>
      <c r="N57" s="105">
        <f t="shared" si="4"/>
        <v>738</v>
      </c>
      <c r="O57" s="76">
        <f t="shared" si="6"/>
        <v>77.16515609264853</v>
      </c>
    </row>
    <row r="58" spans="2:15" ht="12.75" thickBot="1" x14ac:dyDescent="0.35">
      <c r="B58" s="106">
        <v>2019</v>
      </c>
      <c r="C58" s="107">
        <f t="shared" si="7"/>
        <v>188582</v>
      </c>
      <c r="D58" s="108">
        <v>525</v>
      </c>
      <c r="E58" s="109">
        <v>186295</v>
      </c>
      <c r="F58" s="110">
        <v>1762</v>
      </c>
      <c r="G58" s="107">
        <f t="shared" si="8"/>
        <v>145412</v>
      </c>
      <c r="H58" s="108">
        <v>263</v>
      </c>
      <c r="I58" s="109">
        <v>144114</v>
      </c>
      <c r="J58" s="111">
        <v>1035</v>
      </c>
      <c r="K58" s="107">
        <f t="shared" si="1"/>
        <v>43170</v>
      </c>
      <c r="L58" s="108">
        <f t="shared" si="2"/>
        <v>262</v>
      </c>
      <c r="M58" s="109">
        <f t="shared" si="3"/>
        <v>42181</v>
      </c>
      <c r="N58" s="111">
        <f t="shared" si="4"/>
        <v>727</v>
      </c>
      <c r="O58" s="76">
        <f t="shared" si="6"/>
        <v>77.108101515521099</v>
      </c>
    </row>
    <row r="59" spans="2:15" x14ac:dyDescent="0.3">
      <c r="B59" s="112">
        <v>2020</v>
      </c>
      <c r="C59" s="113">
        <f t="shared" si="7"/>
        <v>189286</v>
      </c>
      <c r="D59" s="114">
        <v>524</v>
      </c>
      <c r="E59" s="115">
        <v>187006</v>
      </c>
      <c r="F59" s="116">
        <v>1756</v>
      </c>
      <c r="G59" s="113">
        <f t="shared" si="8"/>
        <v>145943</v>
      </c>
      <c r="H59" s="114">
        <v>255</v>
      </c>
      <c r="I59" s="115">
        <v>144650</v>
      </c>
      <c r="J59" s="117">
        <v>1038</v>
      </c>
      <c r="K59" s="113">
        <f t="shared" si="1"/>
        <v>43343</v>
      </c>
      <c r="L59" s="114">
        <f t="shared" si="2"/>
        <v>269</v>
      </c>
      <c r="M59" s="115">
        <f t="shared" si="3"/>
        <v>42356</v>
      </c>
      <c r="N59" s="117">
        <f t="shared" si="4"/>
        <v>718</v>
      </c>
      <c r="O59" s="76">
        <f t="shared" si="6"/>
        <v>77.10184588400621</v>
      </c>
    </row>
    <row r="60" spans="2:15" x14ac:dyDescent="0.3">
      <c r="B60" s="112">
        <v>2021</v>
      </c>
      <c r="C60" s="113">
        <f t="shared" si="7"/>
        <v>191224</v>
      </c>
      <c r="D60" s="114">
        <v>527</v>
      </c>
      <c r="E60" s="115">
        <v>188943</v>
      </c>
      <c r="F60" s="116">
        <v>1754</v>
      </c>
      <c r="G60" s="113">
        <f t="shared" si="8"/>
        <v>147483</v>
      </c>
      <c r="H60" s="114">
        <v>254</v>
      </c>
      <c r="I60" s="115">
        <v>146193</v>
      </c>
      <c r="J60" s="117">
        <v>1036</v>
      </c>
      <c r="K60" s="113">
        <f t="shared" si="1"/>
        <v>43741</v>
      </c>
      <c r="L60" s="114">
        <f t="shared" si="2"/>
        <v>273</v>
      </c>
      <c r="M60" s="115">
        <f t="shared" si="3"/>
        <v>42750</v>
      </c>
      <c r="N60" s="117">
        <f t="shared" si="4"/>
        <v>718</v>
      </c>
      <c r="O60" s="76">
        <f t="shared" si="6"/>
        <v>77.125779190896537</v>
      </c>
    </row>
    <row r="61" spans="2:15" x14ac:dyDescent="0.3">
      <c r="B61" s="112">
        <v>2022</v>
      </c>
      <c r="C61" s="113">
        <f t="shared" si="7"/>
        <v>195037</v>
      </c>
      <c r="D61" s="114">
        <v>524</v>
      </c>
      <c r="E61" s="115">
        <v>192722</v>
      </c>
      <c r="F61" s="116">
        <v>1791</v>
      </c>
      <c r="G61" s="113">
        <f t="shared" si="8"/>
        <v>150487</v>
      </c>
      <c r="H61" s="114">
        <v>243</v>
      </c>
      <c r="I61" s="115">
        <v>149173</v>
      </c>
      <c r="J61" s="117">
        <v>1071</v>
      </c>
      <c r="K61" s="113">
        <f t="shared" ref="K61:K62" si="9">C61-G61</f>
        <v>44550</v>
      </c>
      <c r="L61" s="114">
        <f t="shared" ref="L61:L62" si="10">D61-H61</f>
        <v>281</v>
      </c>
      <c r="M61" s="115">
        <f t="shared" ref="M61:M62" si="11">E61-I61</f>
        <v>43549</v>
      </c>
      <c r="N61" s="117">
        <f t="shared" ref="N61:N62" si="12">F61-J61</f>
        <v>720</v>
      </c>
      <c r="O61" s="76">
        <f t="shared" si="6"/>
        <v>77.158180242723176</v>
      </c>
    </row>
    <row r="62" spans="2:15" x14ac:dyDescent="0.3">
      <c r="B62" s="112">
        <v>2023</v>
      </c>
      <c r="C62" s="113">
        <f t="shared" ref="C62" si="13">SUM(D62:F62)</f>
        <v>195087</v>
      </c>
      <c r="D62" s="114">
        <v>533</v>
      </c>
      <c r="E62" s="115">
        <v>192746</v>
      </c>
      <c r="F62" s="116">
        <v>1808</v>
      </c>
      <c r="G62" s="113">
        <f t="shared" ref="G62" si="14">SUM(H62:J62)</f>
        <v>150155</v>
      </c>
      <c r="H62" s="114">
        <v>242</v>
      </c>
      <c r="I62" s="115">
        <v>148824</v>
      </c>
      <c r="J62" s="117">
        <v>1089</v>
      </c>
      <c r="K62" s="113">
        <f t="shared" si="9"/>
        <v>44932</v>
      </c>
      <c r="L62" s="114">
        <f t="shared" si="10"/>
        <v>291</v>
      </c>
      <c r="M62" s="115">
        <f t="shared" si="11"/>
        <v>43922</v>
      </c>
      <c r="N62" s="117">
        <f t="shared" si="12"/>
        <v>719</v>
      </c>
      <c r="O62" s="76">
        <f t="shared" si="6"/>
        <v>76.968224433201598</v>
      </c>
    </row>
    <row r="63" spans="2:15" ht="12.75" thickBot="1" x14ac:dyDescent="0.35">
      <c r="B63" s="106">
        <v>2024</v>
      </c>
      <c r="C63" s="107">
        <f t="shared" si="7"/>
        <v>196598</v>
      </c>
      <c r="D63" s="108">
        <v>527</v>
      </c>
      <c r="E63" s="109">
        <v>194232</v>
      </c>
      <c r="F63" s="110">
        <v>1839</v>
      </c>
      <c r="G63" s="107">
        <f t="shared" si="8"/>
        <v>150830</v>
      </c>
      <c r="H63" s="108">
        <v>237</v>
      </c>
      <c r="I63" s="109">
        <v>149481</v>
      </c>
      <c r="J63" s="111">
        <v>1112</v>
      </c>
      <c r="K63" s="107">
        <f t="shared" ref="K63" si="15">C63-G63</f>
        <v>45768</v>
      </c>
      <c r="L63" s="108">
        <f t="shared" ref="L63" si="16">D63-H63</f>
        <v>290</v>
      </c>
      <c r="M63" s="109">
        <f t="shared" ref="M63" si="17">E63-I63</f>
        <v>44751</v>
      </c>
      <c r="N63" s="111">
        <f t="shared" ref="N63" si="18">F63-J63</f>
        <v>727</v>
      </c>
      <c r="O63" s="76">
        <f>G63/C63*100</f>
        <v>76.720007324591293</v>
      </c>
    </row>
    <row r="64" spans="2:15" ht="13.5" x14ac:dyDescent="0.3">
      <c r="B64" s="89" t="s">
        <v>68</v>
      </c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</row>
    <row r="65" spans="2:15" ht="13.5" x14ac:dyDescent="0.3">
      <c r="B65" s="89" t="s">
        <v>67</v>
      </c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</row>
    <row r="66" spans="2:15" ht="13.5" x14ac:dyDescent="0.3">
      <c r="B66" s="127" t="s">
        <v>81</v>
      </c>
    </row>
    <row r="67" spans="2:15" ht="13.5" x14ac:dyDescent="0.3">
      <c r="B67" s="83"/>
      <c r="O67" s="75">
        <v>25.525491384972966</v>
      </c>
    </row>
    <row r="69" spans="2:15" x14ac:dyDescent="0.3">
      <c r="O69" s="1"/>
    </row>
    <row r="70" spans="2:15" x14ac:dyDescent="0.3">
      <c r="O70" s="1"/>
    </row>
    <row r="71" spans="2:15" x14ac:dyDescent="0.3">
      <c r="O71" s="1"/>
    </row>
    <row r="72" spans="2:15" x14ac:dyDescent="0.3">
      <c r="O72" s="1"/>
    </row>
    <row r="73" spans="2:15" x14ac:dyDescent="0.3">
      <c r="O73" s="1"/>
    </row>
    <row r="74" spans="2:15" x14ac:dyDescent="0.3">
      <c r="O74" s="1"/>
    </row>
    <row r="75" spans="2:15" x14ac:dyDescent="0.3">
      <c r="O75" s="1"/>
    </row>
    <row r="76" spans="2:15" x14ac:dyDescent="0.3">
      <c r="O76" s="1"/>
    </row>
    <row r="77" spans="2:15" x14ac:dyDescent="0.3">
      <c r="O77" s="1"/>
    </row>
    <row r="78" spans="2:15" x14ac:dyDescent="0.3">
      <c r="O78" s="1"/>
    </row>
    <row r="79" spans="2:15" x14ac:dyDescent="0.3">
      <c r="O79" s="1"/>
    </row>
    <row r="80" spans="2:15" x14ac:dyDescent="0.3">
      <c r="O80" s="1"/>
    </row>
    <row r="81" spans="15:15" x14ac:dyDescent="0.3">
      <c r="O81" s="1"/>
    </row>
    <row r="82" spans="15:15" x14ac:dyDescent="0.3">
      <c r="O82" s="1"/>
    </row>
    <row r="83" spans="15:15" x14ac:dyDescent="0.3">
      <c r="O83" s="1"/>
    </row>
    <row r="84" spans="15:15" x14ac:dyDescent="0.3">
      <c r="O84" s="1"/>
    </row>
    <row r="85" spans="15:15" x14ac:dyDescent="0.3">
      <c r="O85" s="1"/>
    </row>
    <row r="86" spans="15:15" x14ac:dyDescent="0.3">
      <c r="O86" s="1"/>
    </row>
    <row r="87" spans="15:15" x14ac:dyDescent="0.3">
      <c r="O87" s="1"/>
    </row>
    <row r="88" spans="15:15" x14ac:dyDescent="0.3">
      <c r="O88" s="1"/>
    </row>
    <row r="89" spans="15:15" x14ac:dyDescent="0.3">
      <c r="O89" s="1"/>
    </row>
    <row r="90" spans="15:15" x14ac:dyDescent="0.3">
      <c r="O90" s="1"/>
    </row>
    <row r="91" spans="15:15" x14ac:dyDescent="0.3">
      <c r="O91" s="1"/>
    </row>
    <row r="92" spans="15:15" x14ac:dyDescent="0.3">
      <c r="O92" s="1"/>
    </row>
    <row r="93" spans="15:15" x14ac:dyDescent="0.3">
      <c r="O93" s="1"/>
    </row>
    <row r="94" spans="15:15" x14ac:dyDescent="0.3">
      <c r="O94" s="1"/>
    </row>
    <row r="96" spans="15:15" x14ac:dyDescent="0.3">
      <c r="O96" s="75">
        <v>54.529245988382122</v>
      </c>
    </row>
    <row r="97" spans="15:15" x14ac:dyDescent="0.3">
      <c r="O97" s="75">
        <v>55.615780991407036</v>
      </c>
    </row>
    <row r="98" spans="15:15" x14ac:dyDescent="0.3">
      <c r="O98" s="75">
        <v>57.190092232728119</v>
      </c>
    </row>
    <row r="99" spans="15:15" x14ac:dyDescent="0.3">
      <c r="O99" s="75">
        <v>58.692579505300358</v>
      </c>
    </row>
    <row r="100" spans="15:15" x14ac:dyDescent="0.3">
      <c r="O100" s="75">
        <v>60.275761663134006</v>
      </c>
    </row>
    <row r="101" spans="15:15" x14ac:dyDescent="0.3">
      <c r="O101" s="75">
        <v>62.715424816648138</v>
      </c>
    </row>
    <row r="102" spans="15:15" x14ac:dyDescent="0.3">
      <c r="O102" s="75">
        <v>66.362857142857152</v>
      </c>
    </row>
    <row r="103" spans="15:15" x14ac:dyDescent="0.3">
      <c r="O103" s="75">
        <v>67.571033178012115</v>
      </c>
    </row>
    <row r="104" spans="15:15" x14ac:dyDescent="0.3">
      <c r="O104" s="75">
        <v>68.177657850668155</v>
      </c>
    </row>
    <row r="105" spans="15:15" x14ac:dyDescent="0.3">
      <c r="O105" s="75">
        <v>69.007950673373358</v>
      </c>
    </row>
    <row r="106" spans="15:15" x14ac:dyDescent="0.3">
      <c r="O106" s="75">
        <v>70.009592966005314</v>
      </c>
    </row>
    <row r="107" spans="15:15" x14ac:dyDescent="0.3">
      <c r="O107" s="75">
        <v>71.030891141042702</v>
      </c>
    </row>
    <row r="108" spans="15:15" x14ac:dyDescent="0.3">
      <c r="O108" s="75">
        <v>71.972868098628126</v>
      </c>
    </row>
    <row r="109" spans="15:15" x14ac:dyDescent="0.3">
      <c r="O109" s="75">
        <v>72.952231699584885</v>
      </c>
    </row>
    <row r="110" spans="15:15" x14ac:dyDescent="0.3">
      <c r="O110" s="75">
        <v>74.033916022997843</v>
      </c>
    </row>
    <row r="111" spans="15:15" x14ac:dyDescent="0.3">
      <c r="O111" s="75">
        <v>74.572166243973768</v>
      </c>
    </row>
    <row r="112" spans="15:15" x14ac:dyDescent="0.3">
      <c r="O112" s="75">
        <v>75.09193568462382</v>
      </c>
    </row>
    <row r="113" spans="15:15" x14ac:dyDescent="0.3">
      <c r="O113" s="75">
        <v>75.753918382487285</v>
      </c>
    </row>
    <row r="114" spans="15:15" x14ac:dyDescent="0.3">
      <c r="O114" s="75">
        <v>76.222889740127314</v>
      </c>
    </row>
    <row r="115" spans="15:15" x14ac:dyDescent="0.3">
      <c r="O115" s="75">
        <v>76.560839276371951</v>
      </c>
    </row>
    <row r="116" spans="15:15" x14ac:dyDescent="0.3">
      <c r="O116" s="75">
        <v>76.736445651221857</v>
      </c>
    </row>
    <row r="117" spans="15:15" x14ac:dyDescent="0.3">
      <c r="O117" s="75">
        <v>76.928467409037665</v>
      </c>
    </row>
    <row r="118" spans="15:15" x14ac:dyDescent="0.3">
      <c r="O118" s="75">
        <v>76.994527178771548</v>
      </c>
    </row>
    <row r="119" spans="15:15" x14ac:dyDescent="0.3">
      <c r="O119" s="75">
        <v>77.058766096399395</v>
      </c>
    </row>
    <row r="120" spans="15:15" x14ac:dyDescent="0.3">
      <c r="O120" s="75">
        <v>77.16515609264853</v>
      </c>
    </row>
    <row r="121" spans="15:15" x14ac:dyDescent="0.3">
      <c r="O121" s="75">
        <v>77.108101515521099</v>
      </c>
    </row>
    <row r="122" spans="15:15" x14ac:dyDescent="0.3">
      <c r="O122" s="75">
        <v>77.10184588400621</v>
      </c>
    </row>
  </sheetData>
  <mergeCells count="3">
    <mergeCell ref="C2:F2"/>
    <mergeCell ref="G2:J2"/>
    <mergeCell ref="K2:N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122"/>
  <sheetViews>
    <sheetView zoomScaleNormal="100" workbookViewId="0">
      <pane xSplit="2" ySplit="3" topLeftCell="C37" activePane="bottomRight" state="frozen"/>
      <selection pane="topRight" activeCell="C1" sqref="C1"/>
      <selection pane="bottomLeft" activeCell="A4" sqref="A4"/>
      <selection pane="bottomRight" activeCell="K71" sqref="K71"/>
    </sheetView>
  </sheetViews>
  <sheetFormatPr defaultColWidth="9" defaultRowHeight="12" x14ac:dyDescent="0.3"/>
  <cols>
    <col min="1" max="1" width="4.125" style="1" customWidth="1"/>
    <col min="2" max="2" width="5.375" style="2" customWidth="1"/>
    <col min="3" max="3" width="8.625" style="3" customWidth="1"/>
    <col min="4" max="9" width="8" style="1" customWidth="1"/>
    <col min="10" max="10" width="8.25" style="3" customWidth="1"/>
    <col min="11" max="27" width="7.625" style="3" customWidth="1"/>
    <col min="28" max="16384" width="9" style="1"/>
  </cols>
  <sheetData>
    <row r="1" spans="2:29" ht="15" customHeight="1" thickBot="1" x14ac:dyDescent="0.35"/>
    <row r="2" spans="2:29" s="6" customFormat="1" ht="14.25" thickBot="1" x14ac:dyDescent="0.35">
      <c r="B2" s="10"/>
      <c r="C2" s="135" t="s">
        <v>46</v>
      </c>
      <c r="D2" s="133"/>
      <c r="E2" s="133"/>
      <c r="F2" s="133"/>
      <c r="G2" s="133"/>
      <c r="H2" s="133"/>
      <c r="I2" s="134"/>
      <c r="J2" s="132" t="s">
        <v>2</v>
      </c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4"/>
    </row>
    <row r="3" spans="2:29" ht="14.25" thickBot="1" x14ac:dyDescent="0.35">
      <c r="B3" s="19" t="s">
        <v>28</v>
      </c>
      <c r="C3" s="36" t="s">
        <v>50</v>
      </c>
      <c r="D3" s="30" t="s">
        <v>29</v>
      </c>
      <c r="E3" s="11" t="s">
        <v>30</v>
      </c>
      <c r="F3" s="11" t="s">
        <v>31</v>
      </c>
      <c r="G3" s="11" t="s">
        <v>32</v>
      </c>
      <c r="H3" s="11" t="s">
        <v>33</v>
      </c>
      <c r="I3" s="57" t="s">
        <v>34</v>
      </c>
      <c r="J3" s="36" t="s">
        <v>50</v>
      </c>
      <c r="K3" s="30" t="s">
        <v>3</v>
      </c>
      <c r="L3" s="11" t="s">
        <v>4</v>
      </c>
      <c r="M3" s="11" t="s">
        <v>5</v>
      </c>
      <c r="N3" s="11" t="s">
        <v>6</v>
      </c>
      <c r="O3" s="11" t="s">
        <v>7</v>
      </c>
      <c r="P3" s="11" t="s">
        <v>8</v>
      </c>
      <c r="Q3" s="11" t="s">
        <v>9</v>
      </c>
      <c r="R3" s="11" t="s">
        <v>47</v>
      </c>
      <c r="S3" s="11" t="s">
        <v>10</v>
      </c>
      <c r="T3" s="11" t="s">
        <v>11</v>
      </c>
      <c r="U3" s="11" t="s">
        <v>12</v>
      </c>
      <c r="V3" s="11" t="s">
        <v>13</v>
      </c>
      <c r="W3" s="11" t="s">
        <v>14</v>
      </c>
      <c r="X3" s="11" t="s">
        <v>15</v>
      </c>
      <c r="Y3" s="11" t="s">
        <v>16</v>
      </c>
      <c r="Z3" s="11" t="s">
        <v>17</v>
      </c>
      <c r="AA3" s="12" t="s">
        <v>18</v>
      </c>
      <c r="AC3" s="74"/>
    </row>
    <row r="4" spans="2:29" x14ac:dyDescent="0.3">
      <c r="B4" s="20">
        <v>1965</v>
      </c>
      <c r="C4" s="37">
        <v>79164</v>
      </c>
      <c r="D4" s="65">
        <f>K4+S4+N4</f>
        <v>15256</v>
      </c>
      <c r="E4" s="28">
        <f>P4+U4+V4</f>
        <v>13402</v>
      </c>
      <c r="F4" s="28">
        <f>O4+W4+X4</f>
        <v>18828</v>
      </c>
      <c r="G4" s="28">
        <f>L4+M4+Q4+Y4+Z4</f>
        <v>25072</v>
      </c>
      <c r="H4" s="28">
        <f>T4</f>
        <v>5678</v>
      </c>
      <c r="I4" s="66">
        <f>AA4</f>
        <v>928</v>
      </c>
      <c r="J4" s="37">
        <v>79164</v>
      </c>
      <c r="K4" s="31">
        <v>7133</v>
      </c>
      <c r="L4" s="15">
        <v>3174</v>
      </c>
      <c r="M4" s="15">
        <v>0</v>
      </c>
      <c r="N4" s="15">
        <v>0</v>
      </c>
      <c r="O4" s="15">
        <v>0</v>
      </c>
      <c r="P4" s="15">
        <v>0</v>
      </c>
      <c r="Q4" s="15">
        <v>0</v>
      </c>
      <c r="R4" s="15">
        <v>0</v>
      </c>
      <c r="S4" s="15">
        <v>8123</v>
      </c>
      <c r="T4" s="15">
        <v>5678</v>
      </c>
      <c r="U4" s="15">
        <v>4893</v>
      </c>
      <c r="V4" s="15">
        <v>8509</v>
      </c>
      <c r="W4" s="15">
        <v>7451</v>
      </c>
      <c r="X4" s="15">
        <v>11377</v>
      </c>
      <c r="Y4" s="15">
        <v>12474</v>
      </c>
      <c r="Z4" s="15">
        <v>9424</v>
      </c>
      <c r="AA4" s="16">
        <v>928</v>
      </c>
    </row>
    <row r="5" spans="2:29" x14ac:dyDescent="0.3">
      <c r="B5" s="21">
        <v>1966</v>
      </c>
      <c r="C5" s="38">
        <v>84927</v>
      </c>
      <c r="D5" s="61">
        <f t="shared" ref="D5:D50" si="0">K5+S5+N5</f>
        <v>16589</v>
      </c>
      <c r="E5" s="25">
        <f t="shared" ref="E5:E50" si="1">P5+U5+V5</f>
        <v>14063</v>
      </c>
      <c r="F5" s="25">
        <f t="shared" ref="F5:F50" si="2">O5+W5+X5</f>
        <v>20239</v>
      </c>
      <c r="G5" s="25">
        <f t="shared" ref="G5:G50" si="3">L5+M5+Q5+Y5+Z5</f>
        <v>26845</v>
      </c>
      <c r="H5" s="25">
        <f t="shared" ref="H5:H50" si="4">T5</f>
        <v>6195</v>
      </c>
      <c r="I5" s="62">
        <f t="shared" ref="I5:I50" si="5">AA5</f>
        <v>996</v>
      </c>
      <c r="J5" s="38">
        <v>84927</v>
      </c>
      <c r="K5" s="32">
        <v>7798</v>
      </c>
      <c r="L5" s="4">
        <v>3452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8791</v>
      </c>
      <c r="T5" s="4">
        <v>6195</v>
      </c>
      <c r="U5" s="4">
        <v>5134</v>
      </c>
      <c r="V5" s="4">
        <v>8929</v>
      </c>
      <c r="W5" s="4">
        <v>8031</v>
      </c>
      <c r="X5" s="4">
        <v>12208</v>
      </c>
      <c r="Y5" s="4">
        <v>13457</v>
      </c>
      <c r="Z5" s="4">
        <v>9936</v>
      </c>
      <c r="AA5" s="7">
        <v>996</v>
      </c>
    </row>
    <row r="6" spans="2:29" x14ac:dyDescent="0.3">
      <c r="B6" s="21">
        <v>1967</v>
      </c>
      <c r="C6" s="38">
        <v>89277</v>
      </c>
      <c r="D6" s="61">
        <f t="shared" si="0"/>
        <v>17615</v>
      </c>
      <c r="E6" s="25">
        <f t="shared" si="1"/>
        <v>14634</v>
      </c>
      <c r="F6" s="25">
        <f t="shared" si="2"/>
        <v>21499</v>
      </c>
      <c r="G6" s="25">
        <f t="shared" si="3"/>
        <v>27968</v>
      </c>
      <c r="H6" s="25">
        <f t="shared" si="4"/>
        <v>6510</v>
      </c>
      <c r="I6" s="62">
        <f t="shared" si="5"/>
        <v>1051</v>
      </c>
      <c r="J6" s="38">
        <v>89277</v>
      </c>
      <c r="K6" s="32">
        <v>8374</v>
      </c>
      <c r="L6" s="4">
        <v>3649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9241</v>
      </c>
      <c r="T6" s="4">
        <v>6510</v>
      </c>
      <c r="U6" s="4">
        <v>5386</v>
      </c>
      <c r="V6" s="4">
        <v>9248</v>
      </c>
      <c r="W6" s="4">
        <v>8383</v>
      </c>
      <c r="X6" s="4">
        <v>13116</v>
      </c>
      <c r="Y6" s="4">
        <v>13972</v>
      </c>
      <c r="Z6" s="4">
        <v>10347</v>
      </c>
      <c r="AA6" s="7">
        <v>1051</v>
      </c>
    </row>
    <row r="7" spans="2:29" x14ac:dyDescent="0.3">
      <c r="B7" s="21">
        <v>1968</v>
      </c>
      <c r="C7" s="38">
        <v>92530</v>
      </c>
      <c r="D7" s="61">
        <f t="shared" si="0"/>
        <v>18511</v>
      </c>
      <c r="E7" s="25">
        <f t="shared" si="1"/>
        <v>15142</v>
      </c>
      <c r="F7" s="25">
        <f t="shared" si="2"/>
        <v>22011</v>
      </c>
      <c r="G7" s="25">
        <f t="shared" si="3"/>
        <v>28977</v>
      </c>
      <c r="H7" s="25">
        <f t="shared" si="4"/>
        <v>6778</v>
      </c>
      <c r="I7" s="62">
        <f t="shared" si="5"/>
        <v>1111</v>
      </c>
      <c r="J7" s="38">
        <v>92530</v>
      </c>
      <c r="K7" s="32">
        <v>8871</v>
      </c>
      <c r="L7" s="4">
        <v>3818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9640</v>
      </c>
      <c r="T7" s="4">
        <v>6778</v>
      </c>
      <c r="U7" s="4">
        <v>5596</v>
      </c>
      <c r="V7" s="4">
        <v>9546</v>
      </c>
      <c r="W7" s="4">
        <v>8604</v>
      </c>
      <c r="X7" s="4">
        <v>13407</v>
      </c>
      <c r="Y7" s="4">
        <v>14388</v>
      </c>
      <c r="Z7" s="4">
        <v>10771</v>
      </c>
      <c r="AA7" s="7">
        <v>1111</v>
      </c>
    </row>
    <row r="8" spans="2:29" ht="12.75" thickBot="1" x14ac:dyDescent="0.35">
      <c r="B8" s="22">
        <v>1969</v>
      </c>
      <c r="C8" s="39">
        <v>96358</v>
      </c>
      <c r="D8" s="67">
        <f t="shared" si="0"/>
        <v>19718</v>
      </c>
      <c r="E8" s="26">
        <f t="shared" si="1"/>
        <v>15697</v>
      </c>
      <c r="F8" s="26">
        <f t="shared" si="2"/>
        <v>22566</v>
      </c>
      <c r="G8" s="26">
        <f t="shared" si="3"/>
        <v>30336</v>
      </c>
      <c r="H8" s="26">
        <f t="shared" si="4"/>
        <v>6847</v>
      </c>
      <c r="I8" s="68">
        <f t="shared" si="5"/>
        <v>1194</v>
      </c>
      <c r="J8" s="39">
        <v>96358</v>
      </c>
      <c r="K8" s="33">
        <v>9609</v>
      </c>
      <c r="L8" s="8">
        <v>4086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10109</v>
      </c>
      <c r="T8" s="8">
        <v>6847</v>
      </c>
      <c r="U8" s="8">
        <v>5775</v>
      </c>
      <c r="V8" s="8">
        <v>9922</v>
      </c>
      <c r="W8" s="8">
        <v>8990</v>
      </c>
      <c r="X8" s="8">
        <v>13576</v>
      </c>
      <c r="Y8" s="8">
        <v>15053</v>
      </c>
      <c r="Z8" s="8">
        <v>11197</v>
      </c>
      <c r="AA8" s="9">
        <v>1194</v>
      </c>
    </row>
    <row r="9" spans="2:29" x14ac:dyDescent="0.3">
      <c r="B9" s="20">
        <v>1970</v>
      </c>
      <c r="C9" s="37">
        <v>101095</v>
      </c>
      <c r="D9" s="65">
        <f t="shared" si="0"/>
        <v>20984</v>
      </c>
      <c r="E9" s="28">
        <f t="shared" si="1"/>
        <v>16371</v>
      </c>
      <c r="F9" s="28">
        <f t="shared" si="2"/>
        <v>24311</v>
      </c>
      <c r="G9" s="28">
        <f t="shared" si="3"/>
        <v>31083</v>
      </c>
      <c r="H9" s="28">
        <f t="shared" si="4"/>
        <v>7100</v>
      </c>
      <c r="I9" s="66">
        <f t="shared" si="5"/>
        <v>1246</v>
      </c>
      <c r="J9" s="37">
        <v>101095</v>
      </c>
      <c r="K9" s="31">
        <v>10552</v>
      </c>
      <c r="L9" s="15">
        <v>4120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10432</v>
      </c>
      <c r="T9" s="15">
        <v>7100</v>
      </c>
      <c r="U9" s="15">
        <v>6043</v>
      </c>
      <c r="V9" s="15">
        <v>10328</v>
      </c>
      <c r="W9" s="15">
        <v>9434</v>
      </c>
      <c r="X9" s="15">
        <v>14877</v>
      </c>
      <c r="Y9" s="15">
        <v>15430</v>
      </c>
      <c r="Z9" s="15">
        <v>11533</v>
      </c>
      <c r="AA9" s="16">
        <v>1246</v>
      </c>
    </row>
    <row r="10" spans="2:29" x14ac:dyDescent="0.3">
      <c r="B10" s="21">
        <v>1971</v>
      </c>
      <c r="C10" s="38">
        <v>103756</v>
      </c>
      <c r="D10" s="61">
        <f t="shared" si="0"/>
        <v>21730</v>
      </c>
      <c r="E10" s="25">
        <f t="shared" si="1"/>
        <v>16643</v>
      </c>
      <c r="F10" s="25">
        <f t="shared" si="2"/>
        <v>24911</v>
      </c>
      <c r="G10" s="25">
        <f t="shared" si="3"/>
        <v>31889</v>
      </c>
      <c r="H10" s="25">
        <f t="shared" si="4"/>
        <v>7282</v>
      </c>
      <c r="I10" s="62">
        <f t="shared" si="5"/>
        <v>1301</v>
      </c>
      <c r="J10" s="38">
        <v>103756</v>
      </c>
      <c r="K10" s="32">
        <v>11050</v>
      </c>
      <c r="L10" s="4">
        <v>4243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10680</v>
      </c>
      <c r="T10" s="4">
        <v>7282</v>
      </c>
      <c r="U10" s="4">
        <v>6116</v>
      </c>
      <c r="V10" s="4">
        <v>10527</v>
      </c>
      <c r="W10" s="4">
        <v>9767</v>
      </c>
      <c r="X10" s="4">
        <v>15144</v>
      </c>
      <c r="Y10" s="4">
        <v>15841</v>
      </c>
      <c r="Z10" s="4">
        <v>11805</v>
      </c>
      <c r="AA10" s="7">
        <v>1301</v>
      </c>
    </row>
    <row r="11" spans="2:29" x14ac:dyDescent="0.3">
      <c r="B11" s="21">
        <v>1972</v>
      </c>
      <c r="C11" s="38">
        <v>105672</v>
      </c>
      <c r="D11" s="61">
        <f t="shared" si="0"/>
        <v>22591</v>
      </c>
      <c r="E11" s="25">
        <f t="shared" si="1"/>
        <v>16905</v>
      </c>
      <c r="F11" s="25">
        <f t="shared" si="2"/>
        <v>25439</v>
      </c>
      <c r="G11" s="25">
        <f t="shared" si="3"/>
        <v>32045</v>
      </c>
      <c r="H11" s="25">
        <f t="shared" si="4"/>
        <v>7358</v>
      </c>
      <c r="I11" s="62">
        <f t="shared" si="5"/>
        <v>1334</v>
      </c>
      <c r="J11" s="38">
        <v>105672</v>
      </c>
      <c r="K11" s="32">
        <v>11514</v>
      </c>
      <c r="L11" s="4">
        <v>4314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11077</v>
      </c>
      <c r="T11" s="4">
        <v>7358</v>
      </c>
      <c r="U11" s="4">
        <v>6221</v>
      </c>
      <c r="V11" s="4">
        <v>10684</v>
      </c>
      <c r="W11" s="4">
        <v>9967</v>
      </c>
      <c r="X11" s="4">
        <v>15472</v>
      </c>
      <c r="Y11" s="4">
        <v>15843</v>
      </c>
      <c r="Z11" s="4">
        <v>11888</v>
      </c>
      <c r="AA11" s="7">
        <v>1334</v>
      </c>
    </row>
    <row r="12" spans="2:29" x14ac:dyDescent="0.3">
      <c r="B12" s="21">
        <v>1973</v>
      </c>
      <c r="C12" s="38">
        <v>107259</v>
      </c>
      <c r="D12" s="61">
        <f t="shared" si="0"/>
        <v>23277</v>
      </c>
      <c r="E12" s="25">
        <f t="shared" si="1"/>
        <v>17071</v>
      </c>
      <c r="F12" s="25">
        <f t="shared" si="2"/>
        <v>25742</v>
      </c>
      <c r="G12" s="25">
        <f t="shared" si="3"/>
        <v>32355</v>
      </c>
      <c r="H12" s="25">
        <f t="shared" si="4"/>
        <v>7456</v>
      </c>
      <c r="I12" s="62">
        <f t="shared" si="5"/>
        <v>1358</v>
      </c>
      <c r="J12" s="38">
        <v>107259</v>
      </c>
      <c r="K12" s="32">
        <v>11959</v>
      </c>
      <c r="L12" s="4">
        <v>4439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11318</v>
      </c>
      <c r="T12" s="4">
        <v>7456</v>
      </c>
      <c r="U12" s="4">
        <v>6234</v>
      </c>
      <c r="V12" s="4">
        <v>10837</v>
      </c>
      <c r="W12" s="4">
        <v>10034</v>
      </c>
      <c r="X12" s="4">
        <v>15708</v>
      </c>
      <c r="Y12" s="4">
        <v>15956</v>
      </c>
      <c r="Z12" s="4">
        <v>11960</v>
      </c>
      <c r="AA12" s="7">
        <v>1358</v>
      </c>
    </row>
    <row r="13" spans="2:29" x14ac:dyDescent="0.3">
      <c r="B13" s="21">
        <v>1974</v>
      </c>
      <c r="C13" s="38">
        <v>107436</v>
      </c>
      <c r="D13" s="61">
        <f t="shared" si="0"/>
        <v>23435</v>
      </c>
      <c r="E13" s="25">
        <f t="shared" si="1"/>
        <v>17041</v>
      </c>
      <c r="F13" s="25">
        <f t="shared" si="2"/>
        <v>25750</v>
      </c>
      <c r="G13" s="25">
        <f t="shared" si="3"/>
        <v>32397</v>
      </c>
      <c r="H13" s="25">
        <f t="shared" si="4"/>
        <v>7434</v>
      </c>
      <c r="I13" s="62">
        <f t="shared" si="5"/>
        <v>1379</v>
      </c>
      <c r="J13" s="38">
        <v>107436</v>
      </c>
      <c r="K13" s="32">
        <v>12123</v>
      </c>
      <c r="L13" s="4">
        <v>4480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11312</v>
      </c>
      <c r="T13" s="4">
        <v>7434</v>
      </c>
      <c r="U13" s="4">
        <v>6257</v>
      </c>
      <c r="V13" s="4">
        <v>10784</v>
      </c>
      <c r="W13" s="4">
        <v>10023</v>
      </c>
      <c r="X13" s="4">
        <v>15727</v>
      </c>
      <c r="Y13" s="4">
        <v>16021</v>
      </c>
      <c r="Z13" s="4">
        <v>11896</v>
      </c>
      <c r="AA13" s="7">
        <v>1379</v>
      </c>
    </row>
    <row r="14" spans="2:29" x14ac:dyDescent="0.3">
      <c r="B14" s="21">
        <v>1975</v>
      </c>
      <c r="C14" s="38">
        <v>108126</v>
      </c>
      <c r="D14" s="61">
        <f t="shared" si="0"/>
        <v>23796</v>
      </c>
      <c r="E14" s="25">
        <f t="shared" si="1"/>
        <v>17011</v>
      </c>
      <c r="F14" s="25">
        <f t="shared" si="2"/>
        <v>25788</v>
      </c>
      <c r="G14" s="25">
        <f t="shared" si="3"/>
        <v>32634</v>
      </c>
      <c r="H14" s="25">
        <f t="shared" si="4"/>
        <v>7510</v>
      </c>
      <c r="I14" s="62">
        <f t="shared" si="5"/>
        <v>1387</v>
      </c>
      <c r="J14" s="38">
        <v>108126</v>
      </c>
      <c r="K14" s="32">
        <v>12373</v>
      </c>
      <c r="L14" s="4">
        <v>4574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11423</v>
      </c>
      <c r="T14" s="4">
        <v>7510</v>
      </c>
      <c r="U14" s="4">
        <v>6255</v>
      </c>
      <c r="V14" s="4">
        <v>10756</v>
      </c>
      <c r="W14" s="4">
        <v>10002</v>
      </c>
      <c r="X14" s="4">
        <v>15786</v>
      </c>
      <c r="Y14" s="4">
        <v>16055</v>
      </c>
      <c r="Z14" s="4">
        <v>12005</v>
      </c>
      <c r="AA14" s="7">
        <v>1387</v>
      </c>
    </row>
    <row r="15" spans="2:29" x14ac:dyDescent="0.3">
      <c r="B15" s="21">
        <v>1976</v>
      </c>
      <c r="C15" s="38">
        <v>109530</v>
      </c>
      <c r="D15" s="61">
        <f t="shared" si="0"/>
        <v>24606</v>
      </c>
      <c r="E15" s="25">
        <f t="shared" si="1"/>
        <v>17006</v>
      </c>
      <c r="F15" s="25">
        <f t="shared" si="2"/>
        <v>25907</v>
      </c>
      <c r="G15" s="25">
        <f t="shared" si="3"/>
        <v>33080</v>
      </c>
      <c r="H15" s="25">
        <f t="shared" si="4"/>
        <v>7538</v>
      </c>
      <c r="I15" s="62">
        <f t="shared" si="5"/>
        <v>1393</v>
      </c>
      <c r="J15" s="38">
        <v>109530</v>
      </c>
      <c r="K15" s="32">
        <v>13030</v>
      </c>
      <c r="L15" s="4">
        <v>4824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11576</v>
      </c>
      <c r="T15" s="4">
        <v>7538</v>
      </c>
      <c r="U15" s="4">
        <v>6263</v>
      </c>
      <c r="V15" s="4">
        <v>10743</v>
      </c>
      <c r="W15" s="4">
        <v>10000</v>
      </c>
      <c r="X15" s="4">
        <v>15907</v>
      </c>
      <c r="Y15" s="4">
        <v>16184</v>
      </c>
      <c r="Z15" s="4">
        <v>12072</v>
      </c>
      <c r="AA15" s="7">
        <v>1393</v>
      </c>
    </row>
    <row r="16" spans="2:29" x14ac:dyDescent="0.3">
      <c r="B16" s="21">
        <v>1977</v>
      </c>
      <c r="C16" s="38">
        <v>112997</v>
      </c>
      <c r="D16" s="61">
        <f t="shared" si="0"/>
        <v>26262</v>
      </c>
      <c r="E16" s="25">
        <f t="shared" si="1"/>
        <v>17128</v>
      </c>
      <c r="F16" s="25">
        <f t="shared" si="2"/>
        <v>26260</v>
      </c>
      <c r="G16" s="25">
        <f t="shared" si="3"/>
        <v>34245</v>
      </c>
      <c r="H16" s="25">
        <f t="shared" si="4"/>
        <v>7617</v>
      </c>
      <c r="I16" s="62">
        <f t="shared" si="5"/>
        <v>1485</v>
      </c>
      <c r="J16" s="38">
        <v>112997</v>
      </c>
      <c r="K16" s="32">
        <v>14024</v>
      </c>
      <c r="L16" s="4">
        <v>5410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12238</v>
      </c>
      <c r="T16" s="4">
        <v>7617</v>
      </c>
      <c r="U16" s="4">
        <v>6303</v>
      </c>
      <c r="V16" s="4">
        <v>10825</v>
      </c>
      <c r="W16" s="4">
        <v>10147</v>
      </c>
      <c r="X16" s="4">
        <v>16113</v>
      </c>
      <c r="Y16" s="4">
        <v>16562</v>
      </c>
      <c r="Z16" s="4">
        <v>12273</v>
      </c>
      <c r="AA16" s="7">
        <v>1485</v>
      </c>
    </row>
    <row r="17" spans="2:27" x14ac:dyDescent="0.3">
      <c r="B17" s="21">
        <v>1978</v>
      </c>
      <c r="C17" s="38">
        <v>115245</v>
      </c>
      <c r="D17" s="61">
        <f t="shared" si="0"/>
        <v>27867</v>
      </c>
      <c r="E17" s="25">
        <f t="shared" si="1"/>
        <v>17152</v>
      </c>
      <c r="F17" s="25">
        <f t="shared" si="2"/>
        <v>26261</v>
      </c>
      <c r="G17" s="25">
        <f t="shared" si="3"/>
        <v>34787</v>
      </c>
      <c r="H17" s="25">
        <f t="shared" si="4"/>
        <v>7652</v>
      </c>
      <c r="I17" s="62">
        <f t="shared" si="5"/>
        <v>1526</v>
      </c>
      <c r="J17" s="38">
        <v>115245</v>
      </c>
      <c r="K17" s="32">
        <v>15372</v>
      </c>
      <c r="L17" s="4">
        <v>6046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12495</v>
      </c>
      <c r="T17" s="4">
        <v>7652</v>
      </c>
      <c r="U17" s="4">
        <v>6316</v>
      </c>
      <c r="V17" s="4">
        <v>10836</v>
      </c>
      <c r="W17" s="4">
        <v>10156</v>
      </c>
      <c r="X17" s="4">
        <v>16105</v>
      </c>
      <c r="Y17" s="4">
        <v>16574</v>
      </c>
      <c r="Z17" s="4">
        <v>12167</v>
      </c>
      <c r="AA17" s="7">
        <v>1526</v>
      </c>
    </row>
    <row r="18" spans="2:27" ht="12.75" thickBot="1" x14ac:dyDescent="0.35">
      <c r="B18" s="22">
        <v>1979</v>
      </c>
      <c r="C18" s="39">
        <v>117290</v>
      </c>
      <c r="D18" s="67">
        <f t="shared" si="0"/>
        <v>29468</v>
      </c>
      <c r="E18" s="26">
        <f t="shared" si="1"/>
        <v>17149</v>
      </c>
      <c r="F18" s="26">
        <f t="shared" si="2"/>
        <v>26272</v>
      </c>
      <c r="G18" s="26">
        <f t="shared" si="3"/>
        <v>35190</v>
      </c>
      <c r="H18" s="26">
        <f t="shared" si="4"/>
        <v>7679</v>
      </c>
      <c r="I18" s="68">
        <f t="shared" si="5"/>
        <v>1532</v>
      </c>
      <c r="J18" s="39">
        <v>117290</v>
      </c>
      <c r="K18" s="33">
        <v>16676</v>
      </c>
      <c r="L18" s="8">
        <v>6573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12792</v>
      </c>
      <c r="T18" s="8">
        <v>7679</v>
      </c>
      <c r="U18" s="8">
        <v>6328</v>
      </c>
      <c r="V18" s="8">
        <v>10821</v>
      </c>
      <c r="W18" s="8">
        <v>10163</v>
      </c>
      <c r="X18" s="8">
        <v>16109</v>
      </c>
      <c r="Y18" s="8">
        <v>16529</v>
      </c>
      <c r="Z18" s="8">
        <v>12088</v>
      </c>
      <c r="AA18" s="9">
        <v>1532</v>
      </c>
    </row>
    <row r="19" spans="2:27" x14ac:dyDescent="0.3">
      <c r="B19" s="20">
        <v>1980</v>
      </c>
      <c r="C19" s="37">
        <v>119064</v>
      </c>
      <c r="D19" s="65">
        <f t="shared" si="0"/>
        <v>31095</v>
      </c>
      <c r="E19" s="28">
        <f t="shared" si="1"/>
        <v>17058</v>
      </c>
      <c r="F19" s="28">
        <f t="shared" si="2"/>
        <v>25965</v>
      </c>
      <c r="G19" s="28">
        <f t="shared" si="3"/>
        <v>35864</v>
      </c>
      <c r="H19" s="28">
        <f t="shared" si="4"/>
        <v>7514</v>
      </c>
      <c r="I19" s="66">
        <f t="shared" si="5"/>
        <v>1568</v>
      </c>
      <c r="J19" s="37">
        <v>119064</v>
      </c>
      <c r="K19" s="31">
        <v>17903</v>
      </c>
      <c r="L19" s="15">
        <v>7420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13192</v>
      </c>
      <c r="T19" s="15">
        <v>7514</v>
      </c>
      <c r="U19" s="15">
        <v>6237</v>
      </c>
      <c r="V19" s="15">
        <v>10821</v>
      </c>
      <c r="W19" s="15">
        <v>9825</v>
      </c>
      <c r="X19" s="15">
        <v>16140</v>
      </c>
      <c r="Y19" s="15">
        <v>16669</v>
      </c>
      <c r="Z19" s="15">
        <v>11775</v>
      </c>
      <c r="AA19" s="16">
        <v>1568</v>
      </c>
    </row>
    <row r="20" spans="2:27" x14ac:dyDescent="0.3">
      <c r="B20" s="21">
        <v>1981</v>
      </c>
      <c r="C20" s="38">
        <v>122727</v>
      </c>
      <c r="D20" s="61">
        <f t="shared" si="0"/>
        <v>33077</v>
      </c>
      <c r="E20" s="25">
        <f t="shared" si="1"/>
        <v>17183</v>
      </c>
      <c r="F20" s="25">
        <f t="shared" si="2"/>
        <v>26375</v>
      </c>
      <c r="G20" s="25">
        <f t="shared" si="3"/>
        <v>36802</v>
      </c>
      <c r="H20" s="25">
        <f t="shared" si="4"/>
        <v>7642</v>
      </c>
      <c r="I20" s="62">
        <f t="shared" si="5"/>
        <v>1648</v>
      </c>
      <c r="J20" s="38">
        <v>122727</v>
      </c>
      <c r="K20" s="32">
        <v>19242</v>
      </c>
      <c r="L20" s="4">
        <v>7847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13835</v>
      </c>
      <c r="T20" s="4">
        <v>7642</v>
      </c>
      <c r="U20" s="4">
        <v>6289</v>
      </c>
      <c r="V20" s="4">
        <v>10894</v>
      </c>
      <c r="W20" s="4">
        <v>10169</v>
      </c>
      <c r="X20" s="4">
        <v>16206</v>
      </c>
      <c r="Y20" s="4">
        <v>16807</v>
      </c>
      <c r="Z20" s="4">
        <v>12148</v>
      </c>
      <c r="AA20" s="7">
        <v>1648</v>
      </c>
    </row>
    <row r="21" spans="2:27" x14ac:dyDescent="0.3">
      <c r="B21" s="21">
        <v>1982</v>
      </c>
      <c r="C21" s="38">
        <v>124572</v>
      </c>
      <c r="D21" s="61">
        <f t="shared" si="0"/>
        <v>34951</v>
      </c>
      <c r="E21" s="25">
        <f t="shared" si="1"/>
        <v>16824</v>
      </c>
      <c r="F21" s="25">
        <f t="shared" si="2"/>
        <v>26409</v>
      </c>
      <c r="G21" s="25">
        <f t="shared" si="3"/>
        <v>37153</v>
      </c>
      <c r="H21" s="25">
        <f t="shared" si="4"/>
        <v>7554</v>
      </c>
      <c r="I21" s="62">
        <f t="shared" si="5"/>
        <v>1681</v>
      </c>
      <c r="J21" s="38">
        <v>124572</v>
      </c>
      <c r="K21" s="32">
        <v>20477</v>
      </c>
      <c r="L21" s="4">
        <v>8177</v>
      </c>
      <c r="M21" s="4">
        <v>4321</v>
      </c>
      <c r="N21" s="4">
        <v>2671</v>
      </c>
      <c r="O21" s="4">
        <v>0</v>
      </c>
      <c r="P21" s="4">
        <v>0</v>
      </c>
      <c r="Q21" s="4">
        <v>0</v>
      </c>
      <c r="R21" s="4">
        <v>0</v>
      </c>
      <c r="S21" s="4">
        <v>11803</v>
      </c>
      <c r="T21" s="4">
        <v>7554</v>
      </c>
      <c r="U21" s="4">
        <v>6038</v>
      </c>
      <c r="V21" s="4">
        <v>10786</v>
      </c>
      <c r="W21" s="4">
        <v>9988</v>
      </c>
      <c r="X21" s="4">
        <v>16421</v>
      </c>
      <c r="Y21" s="4">
        <v>12541</v>
      </c>
      <c r="Z21" s="4">
        <v>12114</v>
      </c>
      <c r="AA21" s="7">
        <v>1681</v>
      </c>
    </row>
    <row r="22" spans="2:27" x14ac:dyDescent="0.3">
      <c r="B22" s="21">
        <v>1983</v>
      </c>
      <c r="C22" s="38">
        <v>126163</v>
      </c>
      <c r="D22" s="61">
        <f t="shared" si="0"/>
        <v>36496</v>
      </c>
      <c r="E22" s="25">
        <f t="shared" si="1"/>
        <v>16644</v>
      </c>
      <c r="F22" s="25">
        <f t="shared" si="2"/>
        <v>26179</v>
      </c>
      <c r="G22" s="25">
        <f t="shared" si="3"/>
        <v>37579</v>
      </c>
      <c r="H22" s="25">
        <f t="shared" si="4"/>
        <v>7513</v>
      </c>
      <c r="I22" s="62">
        <f t="shared" si="5"/>
        <v>1752</v>
      </c>
      <c r="J22" s="38">
        <v>126163</v>
      </c>
      <c r="K22" s="32">
        <v>21476</v>
      </c>
      <c r="L22" s="4">
        <v>8498</v>
      </c>
      <c r="M22" s="4">
        <v>4514</v>
      </c>
      <c r="N22" s="4">
        <v>2803</v>
      </c>
      <c r="O22" s="4">
        <v>0</v>
      </c>
      <c r="P22" s="4">
        <v>0</v>
      </c>
      <c r="Q22" s="4">
        <v>0</v>
      </c>
      <c r="R22" s="4">
        <v>0</v>
      </c>
      <c r="S22" s="4">
        <v>12217</v>
      </c>
      <c r="T22" s="4">
        <v>7513</v>
      </c>
      <c r="U22" s="4">
        <v>5813</v>
      </c>
      <c r="V22" s="4">
        <v>10831</v>
      </c>
      <c r="W22" s="4">
        <v>9804</v>
      </c>
      <c r="X22" s="4">
        <v>16375</v>
      </c>
      <c r="Y22" s="4">
        <v>12491</v>
      </c>
      <c r="Z22" s="4">
        <v>12076</v>
      </c>
      <c r="AA22" s="7">
        <v>1752</v>
      </c>
    </row>
    <row r="23" spans="2:27" x14ac:dyDescent="0.3">
      <c r="B23" s="21">
        <v>1984</v>
      </c>
      <c r="C23" s="38">
        <v>126233</v>
      </c>
      <c r="D23" s="61">
        <f t="shared" si="0"/>
        <v>37200</v>
      </c>
      <c r="E23" s="25">
        <f t="shared" si="1"/>
        <v>16475</v>
      </c>
      <c r="F23" s="25">
        <f t="shared" si="2"/>
        <v>25692</v>
      </c>
      <c r="G23" s="25">
        <f t="shared" si="3"/>
        <v>37598</v>
      </c>
      <c r="H23" s="25">
        <f t="shared" si="4"/>
        <v>7479</v>
      </c>
      <c r="I23" s="62">
        <f t="shared" si="5"/>
        <v>1789</v>
      </c>
      <c r="J23" s="38">
        <v>126233</v>
      </c>
      <c r="K23" s="32">
        <v>21688</v>
      </c>
      <c r="L23" s="4">
        <v>8539</v>
      </c>
      <c r="M23" s="4">
        <v>4590</v>
      </c>
      <c r="N23" s="4">
        <v>2951</v>
      </c>
      <c r="O23" s="4">
        <v>0</v>
      </c>
      <c r="P23" s="4">
        <v>0</v>
      </c>
      <c r="Q23" s="4">
        <v>0</v>
      </c>
      <c r="R23" s="4">
        <v>0</v>
      </c>
      <c r="S23" s="4">
        <v>12561</v>
      </c>
      <c r="T23" s="4">
        <v>7479</v>
      </c>
      <c r="U23" s="4">
        <v>5615</v>
      </c>
      <c r="V23" s="4">
        <v>10860</v>
      </c>
      <c r="W23" s="4">
        <v>9540</v>
      </c>
      <c r="X23" s="4">
        <v>16152</v>
      </c>
      <c r="Y23" s="4">
        <v>12226</v>
      </c>
      <c r="Z23" s="4">
        <v>12243</v>
      </c>
      <c r="AA23" s="7">
        <v>1789</v>
      </c>
    </row>
    <row r="24" spans="2:27" x14ac:dyDescent="0.3">
      <c r="B24" s="21">
        <v>1985</v>
      </c>
      <c r="C24" s="38">
        <v>126785</v>
      </c>
      <c r="D24" s="61">
        <f t="shared" si="0"/>
        <v>37733</v>
      </c>
      <c r="E24" s="25">
        <f t="shared" si="1"/>
        <v>16264</v>
      </c>
      <c r="F24" s="25">
        <f t="shared" si="2"/>
        <v>24989</v>
      </c>
      <c r="G24" s="25">
        <f t="shared" si="3"/>
        <v>38262</v>
      </c>
      <c r="H24" s="25">
        <f t="shared" si="4"/>
        <v>7759</v>
      </c>
      <c r="I24" s="62">
        <f t="shared" si="5"/>
        <v>1778</v>
      </c>
      <c r="J24" s="38">
        <v>126785</v>
      </c>
      <c r="K24" s="32">
        <v>21629</v>
      </c>
      <c r="L24" s="4">
        <v>8593</v>
      </c>
      <c r="M24" s="4">
        <v>4586</v>
      </c>
      <c r="N24" s="4">
        <v>3109</v>
      </c>
      <c r="O24" s="4">
        <v>0</v>
      </c>
      <c r="P24" s="4">
        <v>0</v>
      </c>
      <c r="Q24" s="4">
        <v>0</v>
      </c>
      <c r="R24" s="4">
        <v>0</v>
      </c>
      <c r="S24" s="4">
        <v>12995</v>
      </c>
      <c r="T24" s="4">
        <v>7759</v>
      </c>
      <c r="U24" s="4">
        <v>5440</v>
      </c>
      <c r="V24" s="4">
        <v>10824</v>
      </c>
      <c r="W24" s="4">
        <v>9286</v>
      </c>
      <c r="X24" s="4">
        <v>15703</v>
      </c>
      <c r="Y24" s="4">
        <v>12345</v>
      </c>
      <c r="Z24" s="4">
        <v>12738</v>
      </c>
      <c r="AA24" s="7">
        <v>1778</v>
      </c>
    </row>
    <row r="25" spans="2:27" x14ac:dyDescent="0.3">
      <c r="B25" s="21">
        <v>1986</v>
      </c>
      <c r="C25" s="38">
        <v>126677</v>
      </c>
      <c r="D25" s="61">
        <f t="shared" si="0"/>
        <v>37978</v>
      </c>
      <c r="E25" s="25">
        <f t="shared" si="1"/>
        <v>16281</v>
      </c>
      <c r="F25" s="25">
        <f t="shared" si="2"/>
        <v>24581</v>
      </c>
      <c r="G25" s="25">
        <f t="shared" si="3"/>
        <v>38315</v>
      </c>
      <c r="H25" s="25">
        <f t="shared" si="4"/>
        <v>7764</v>
      </c>
      <c r="I25" s="62">
        <f t="shared" si="5"/>
        <v>1758</v>
      </c>
      <c r="J25" s="38">
        <v>126677</v>
      </c>
      <c r="K25" s="32">
        <v>21765</v>
      </c>
      <c r="L25" s="4">
        <v>8632</v>
      </c>
      <c r="M25" s="4">
        <v>4640</v>
      </c>
      <c r="N25" s="4">
        <v>3150</v>
      </c>
      <c r="O25" s="4">
        <v>0</v>
      </c>
      <c r="P25" s="4">
        <v>0</v>
      </c>
      <c r="Q25" s="4">
        <v>0</v>
      </c>
      <c r="R25" s="4">
        <v>0</v>
      </c>
      <c r="S25" s="4">
        <v>13063</v>
      </c>
      <c r="T25" s="4">
        <v>7764</v>
      </c>
      <c r="U25" s="4">
        <v>5433</v>
      </c>
      <c r="V25" s="4">
        <v>10848</v>
      </c>
      <c r="W25" s="4">
        <v>9191</v>
      </c>
      <c r="X25" s="4">
        <v>15390</v>
      </c>
      <c r="Y25" s="4">
        <v>12276</v>
      </c>
      <c r="Z25" s="4">
        <v>12767</v>
      </c>
      <c r="AA25" s="7">
        <v>1758</v>
      </c>
    </row>
    <row r="26" spans="2:27" x14ac:dyDescent="0.3">
      <c r="B26" s="21">
        <v>1987</v>
      </c>
      <c r="C26" s="38">
        <v>130142</v>
      </c>
      <c r="D26" s="61">
        <f t="shared" si="0"/>
        <v>40558</v>
      </c>
      <c r="E26" s="25">
        <f t="shared" si="1"/>
        <v>16481</v>
      </c>
      <c r="F26" s="25">
        <f t="shared" si="2"/>
        <v>24420</v>
      </c>
      <c r="G26" s="25">
        <f t="shared" si="3"/>
        <v>39115</v>
      </c>
      <c r="H26" s="25">
        <f t="shared" si="4"/>
        <v>7815</v>
      </c>
      <c r="I26" s="62">
        <f t="shared" si="5"/>
        <v>1753</v>
      </c>
      <c r="J26" s="38">
        <v>130142</v>
      </c>
      <c r="K26" s="32">
        <v>22936</v>
      </c>
      <c r="L26" s="4">
        <v>8999</v>
      </c>
      <c r="M26" s="4">
        <v>4925</v>
      </c>
      <c r="N26" s="4">
        <v>3588</v>
      </c>
      <c r="O26" s="4">
        <v>2529</v>
      </c>
      <c r="P26" s="4">
        <v>0</v>
      </c>
      <c r="Q26" s="4">
        <v>0</v>
      </c>
      <c r="R26" s="4">
        <v>0</v>
      </c>
      <c r="S26" s="4">
        <v>14034</v>
      </c>
      <c r="T26" s="4">
        <v>7815</v>
      </c>
      <c r="U26" s="4">
        <v>5474</v>
      </c>
      <c r="V26" s="4">
        <v>11007</v>
      </c>
      <c r="W26" s="4">
        <v>9031</v>
      </c>
      <c r="X26" s="4">
        <v>12860</v>
      </c>
      <c r="Y26" s="4">
        <v>12261</v>
      </c>
      <c r="Z26" s="4">
        <v>12930</v>
      </c>
      <c r="AA26" s="7">
        <v>1753</v>
      </c>
    </row>
    <row r="27" spans="2:27" x14ac:dyDescent="0.3">
      <c r="B27" s="21">
        <v>1988</v>
      </c>
      <c r="C27" s="38">
        <v>132527</v>
      </c>
      <c r="D27" s="61">
        <f t="shared" si="0"/>
        <v>42872</v>
      </c>
      <c r="E27" s="25">
        <f t="shared" si="1"/>
        <v>16242</v>
      </c>
      <c r="F27" s="25">
        <f t="shared" si="2"/>
        <v>23994</v>
      </c>
      <c r="G27" s="25">
        <f t="shared" si="3"/>
        <v>39974</v>
      </c>
      <c r="H27" s="25">
        <f t="shared" si="4"/>
        <v>7699</v>
      </c>
      <c r="I27" s="62">
        <f t="shared" si="5"/>
        <v>1746</v>
      </c>
      <c r="J27" s="38">
        <v>132527</v>
      </c>
      <c r="K27" s="32">
        <v>23978</v>
      </c>
      <c r="L27" s="4">
        <v>9591</v>
      </c>
      <c r="M27" s="4">
        <v>5219</v>
      </c>
      <c r="N27" s="4">
        <v>3875</v>
      </c>
      <c r="O27" s="4">
        <v>2958</v>
      </c>
      <c r="P27" s="4">
        <v>0</v>
      </c>
      <c r="Q27" s="4">
        <v>0</v>
      </c>
      <c r="R27" s="4">
        <v>0</v>
      </c>
      <c r="S27" s="4">
        <v>15019</v>
      </c>
      <c r="T27" s="4">
        <v>7699</v>
      </c>
      <c r="U27" s="4">
        <v>5431</v>
      </c>
      <c r="V27" s="4">
        <v>10811</v>
      </c>
      <c r="W27" s="4">
        <v>8844</v>
      </c>
      <c r="X27" s="4">
        <v>12192</v>
      </c>
      <c r="Y27" s="4">
        <v>12216</v>
      </c>
      <c r="Z27" s="4">
        <v>12948</v>
      </c>
      <c r="AA27" s="7">
        <v>1746</v>
      </c>
    </row>
    <row r="28" spans="2:27" ht="12.75" thickBot="1" x14ac:dyDescent="0.35">
      <c r="B28" s="22">
        <v>1989</v>
      </c>
      <c r="C28" s="39">
        <v>134898</v>
      </c>
      <c r="D28" s="67">
        <f t="shared" si="0"/>
        <v>44820</v>
      </c>
      <c r="E28" s="26">
        <f t="shared" si="1"/>
        <v>16283</v>
      </c>
      <c r="F28" s="26">
        <f t="shared" si="2"/>
        <v>23586</v>
      </c>
      <c r="G28" s="26">
        <f t="shared" si="3"/>
        <v>40832</v>
      </c>
      <c r="H28" s="26">
        <f t="shared" si="4"/>
        <v>7628</v>
      </c>
      <c r="I28" s="68">
        <f t="shared" si="5"/>
        <v>1749</v>
      </c>
      <c r="J28" s="39">
        <v>134898</v>
      </c>
      <c r="K28" s="33">
        <v>24626</v>
      </c>
      <c r="L28" s="8">
        <v>10130</v>
      </c>
      <c r="M28" s="8">
        <v>5468</v>
      </c>
      <c r="N28" s="8">
        <v>4284</v>
      </c>
      <c r="O28" s="8">
        <v>3032</v>
      </c>
      <c r="P28" s="8">
        <v>2753</v>
      </c>
      <c r="Q28" s="8">
        <v>0</v>
      </c>
      <c r="R28" s="8">
        <v>0</v>
      </c>
      <c r="S28" s="8">
        <v>15910</v>
      </c>
      <c r="T28" s="8">
        <v>7628</v>
      </c>
      <c r="U28" s="8">
        <v>5442</v>
      </c>
      <c r="V28" s="8">
        <v>8088</v>
      </c>
      <c r="W28" s="8">
        <v>8720</v>
      </c>
      <c r="X28" s="8">
        <v>11834</v>
      </c>
      <c r="Y28" s="8">
        <v>12191</v>
      </c>
      <c r="Z28" s="8">
        <v>13043</v>
      </c>
      <c r="AA28" s="9">
        <v>1749</v>
      </c>
    </row>
    <row r="29" spans="2:27" x14ac:dyDescent="0.3">
      <c r="B29" s="20">
        <v>1990</v>
      </c>
      <c r="C29" s="37">
        <v>136800</v>
      </c>
      <c r="D29" s="65">
        <f t="shared" si="0"/>
        <v>46628</v>
      </c>
      <c r="E29" s="28">
        <f t="shared" si="1"/>
        <v>16229</v>
      </c>
      <c r="F29" s="28">
        <f t="shared" si="2"/>
        <v>23270</v>
      </c>
      <c r="G29" s="28">
        <f t="shared" si="3"/>
        <v>41515</v>
      </c>
      <c r="H29" s="28">
        <f t="shared" si="4"/>
        <v>7371</v>
      </c>
      <c r="I29" s="66">
        <f t="shared" si="5"/>
        <v>1787</v>
      </c>
      <c r="J29" s="37">
        <v>136800</v>
      </c>
      <c r="K29" s="31">
        <v>25382</v>
      </c>
      <c r="L29" s="15">
        <v>10426</v>
      </c>
      <c r="M29" s="15">
        <v>5692</v>
      </c>
      <c r="N29" s="15">
        <v>4524</v>
      </c>
      <c r="O29" s="15">
        <v>3217</v>
      </c>
      <c r="P29" s="15">
        <v>2937</v>
      </c>
      <c r="Q29" s="15">
        <v>0</v>
      </c>
      <c r="R29" s="15">
        <v>0</v>
      </c>
      <c r="S29" s="15">
        <v>16722</v>
      </c>
      <c r="T29" s="15">
        <v>7371</v>
      </c>
      <c r="U29" s="15">
        <v>5353</v>
      </c>
      <c r="V29" s="15">
        <v>7939</v>
      </c>
      <c r="W29" s="15">
        <v>8404</v>
      </c>
      <c r="X29" s="15">
        <v>11649</v>
      </c>
      <c r="Y29" s="15">
        <v>12027</v>
      </c>
      <c r="Z29" s="15">
        <v>13370</v>
      </c>
      <c r="AA29" s="16">
        <v>1787</v>
      </c>
    </row>
    <row r="30" spans="2:27" x14ac:dyDescent="0.3">
      <c r="B30" s="21">
        <v>1991</v>
      </c>
      <c r="C30" s="38">
        <v>138200</v>
      </c>
      <c r="D30" s="61">
        <f t="shared" si="0"/>
        <v>48743</v>
      </c>
      <c r="E30" s="25">
        <f t="shared" si="1"/>
        <v>16057</v>
      </c>
      <c r="F30" s="25">
        <f t="shared" si="2"/>
        <v>22779</v>
      </c>
      <c r="G30" s="25">
        <f t="shared" si="3"/>
        <v>41801</v>
      </c>
      <c r="H30" s="25">
        <f t="shared" si="4"/>
        <v>7022</v>
      </c>
      <c r="I30" s="62">
        <f t="shared" si="5"/>
        <v>1798</v>
      </c>
      <c r="J30" s="38">
        <v>138200</v>
      </c>
      <c r="K30" s="32">
        <v>25784</v>
      </c>
      <c r="L30" s="4">
        <v>10632</v>
      </c>
      <c r="M30" s="4">
        <v>5865</v>
      </c>
      <c r="N30" s="4">
        <v>4775</v>
      </c>
      <c r="O30" s="4">
        <v>3355</v>
      </c>
      <c r="P30" s="4">
        <v>3060</v>
      </c>
      <c r="Q30" s="4">
        <v>0</v>
      </c>
      <c r="R30" s="4">
        <v>0</v>
      </c>
      <c r="S30" s="4">
        <v>18184</v>
      </c>
      <c r="T30" s="4">
        <v>7022</v>
      </c>
      <c r="U30" s="4">
        <v>5306</v>
      </c>
      <c r="V30" s="4">
        <v>7691</v>
      </c>
      <c r="W30" s="4">
        <v>8220</v>
      </c>
      <c r="X30" s="4">
        <v>11204</v>
      </c>
      <c r="Y30" s="4">
        <v>11709</v>
      </c>
      <c r="Z30" s="4">
        <v>13595</v>
      </c>
      <c r="AA30" s="7">
        <v>1798</v>
      </c>
    </row>
    <row r="31" spans="2:27" x14ac:dyDescent="0.3">
      <c r="B31" s="21">
        <v>1992</v>
      </c>
      <c r="C31" s="38">
        <v>138880</v>
      </c>
      <c r="D31" s="61">
        <f t="shared" si="0"/>
        <v>50613</v>
      </c>
      <c r="E31" s="25">
        <f t="shared" si="1"/>
        <v>15787</v>
      </c>
      <c r="F31" s="25">
        <f t="shared" si="2"/>
        <v>22081</v>
      </c>
      <c r="G31" s="25">
        <f t="shared" si="3"/>
        <v>41857</v>
      </c>
      <c r="H31" s="25">
        <f t="shared" si="4"/>
        <v>6722</v>
      </c>
      <c r="I31" s="62">
        <f t="shared" si="5"/>
        <v>1820</v>
      </c>
      <c r="J31" s="38">
        <v>138880</v>
      </c>
      <c r="K31" s="32">
        <v>26118</v>
      </c>
      <c r="L31" s="4">
        <v>10673</v>
      </c>
      <c r="M31" s="4">
        <v>6054</v>
      </c>
      <c r="N31" s="4">
        <v>5244</v>
      </c>
      <c r="O31" s="4">
        <v>3462</v>
      </c>
      <c r="P31" s="4">
        <v>3184</v>
      </c>
      <c r="Q31" s="4">
        <v>0</v>
      </c>
      <c r="R31" s="4">
        <v>0</v>
      </c>
      <c r="S31" s="4">
        <v>19251</v>
      </c>
      <c r="T31" s="4">
        <v>6722</v>
      </c>
      <c r="U31" s="4">
        <v>5213</v>
      </c>
      <c r="V31" s="4">
        <v>7390</v>
      </c>
      <c r="W31" s="4">
        <v>7954</v>
      </c>
      <c r="X31" s="4">
        <v>10665</v>
      </c>
      <c r="Y31" s="4">
        <v>11558</v>
      </c>
      <c r="Z31" s="4">
        <v>13572</v>
      </c>
      <c r="AA31" s="7">
        <v>1820</v>
      </c>
    </row>
    <row r="32" spans="2:27" x14ac:dyDescent="0.3">
      <c r="B32" s="21">
        <v>1993</v>
      </c>
      <c r="C32" s="38">
        <v>139159</v>
      </c>
      <c r="D32" s="61">
        <f t="shared" si="0"/>
        <v>51796</v>
      </c>
      <c r="E32" s="25">
        <f t="shared" si="1"/>
        <v>15788</v>
      </c>
      <c r="F32" s="25">
        <f t="shared" si="2"/>
        <v>21575</v>
      </c>
      <c r="G32" s="25">
        <f t="shared" si="3"/>
        <v>41591</v>
      </c>
      <c r="H32" s="25">
        <f t="shared" si="4"/>
        <v>6609</v>
      </c>
      <c r="I32" s="62">
        <f t="shared" si="5"/>
        <v>1800</v>
      </c>
      <c r="J32" s="38">
        <v>139159</v>
      </c>
      <c r="K32" s="32">
        <v>26116</v>
      </c>
      <c r="L32" s="4">
        <v>10637</v>
      </c>
      <c r="M32" s="4">
        <v>6181</v>
      </c>
      <c r="N32" s="4">
        <v>5574</v>
      </c>
      <c r="O32" s="4">
        <v>3548</v>
      </c>
      <c r="P32" s="4">
        <v>3352</v>
      </c>
      <c r="Q32" s="4">
        <v>0</v>
      </c>
      <c r="R32" s="4">
        <v>0</v>
      </c>
      <c r="S32" s="4">
        <v>20106</v>
      </c>
      <c r="T32" s="4">
        <v>6609</v>
      </c>
      <c r="U32" s="4">
        <v>5205</v>
      </c>
      <c r="V32" s="4">
        <v>7231</v>
      </c>
      <c r="W32" s="4">
        <v>7776</v>
      </c>
      <c r="X32" s="4">
        <v>10251</v>
      </c>
      <c r="Y32" s="4">
        <v>11221</v>
      </c>
      <c r="Z32" s="4">
        <v>13552</v>
      </c>
      <c r="AA32" s="7">
        <v>1800</v>
      </c>
    </row>
    <row r="33" spans="2:27" x14ac:dyDescent="0.3">
      <c r="B33" s="21">
        <v>1994</v>
      </c>
      <c r="C33" s="38">
        <v>139096</v>
      </c>
      <c r="D33" s="61">
        <f t="shared" si="0"/>
        <v>52783</v>
      </c>
      <c r="E33" s="25">
        <f t="shared" si="1"/>
        <v>15960</v>
      </c>
      <c r="F33" s="25">
        <f t="shared" si="2"/>
        <v>21053</v>
      </c>
      <c r="G33" s="25">
        <f t="shared" si="3"/>
        <v>41055</v>
      </c>
      <c r="H33" s="25">
        <f t="shared" si="4"/>
        <v>6422</v>
      </c>
      <c r="I33" s="62">
        <f t="shared" si="5"/>
        <v>1823</v>
      </c>
      <c r="J33" s="38">
        <v>139096</v>
      </c>
      <c r="K33" s="32">
        <v>26113</v>
      </c>
      <c r="L33" s="4">
        <v>10313</v>
      </c>
      <c r="M33" s="4">
        <v>6167</v>
      </c>
      <c r="N33" s="4">
        <v>5924</v>
      </c>
      <c r="O33" s="4">
        <v>3607</v>
      </c>
      <c r="P33" s="4">
        <v>3429</v>
      </c>
      <c r="Q33" s="4">
        <v>0</v>
      </c>
      <c r="R33" s="4">
        <v>0</v>
      </c>
      <c r="S33" s="4">
        <v>20746</v>
      </c>
      <c r="T33" s="4">
        <v>6422</v>
      </c>
      <c r="U33" s="4">
        <v>5283</v>
      </c>
      <c r="V33" s="4">
        <v>7248</v>
      </c>
      <c r="W33" s="4">
        <v>7610</v>
      </c>
      <c r="X33" s="4">
        <v>9836</v>
      </c>
      <c r="Y33" s="4">
        <v>10933</v>
      </c>
      <c r="Z33" s="4">
        <v>13642</v>
      </c>
      <c r="AA33" s="7">
        <v>1823</v>
      </c>
    </row>
    <row r="34" spans="2:27" x14ac:dyDescent="0.3">
      <c r="B34" s="21">
        <v>1995</v>
      </c>
      <c r="C34" s="38">
        <v>138369</v>
      </c>
      <c r="D34" s="61">
        <f t="shared" si="0"/>
        <v>53446</v>
      </c>
      <c r="E34" s="25">
        <f t="shared" si="1"/>
        <v>15785</v>
      </c>
      <c r="F34" s="25">
        <f t="shared" si="2"/>
        <v>20493</v>
      </c>
      <c r="G34" s="25">
        <f t="shared" si="3"/>
        <v>40674</v>
      </c>
      <c r="H34" s="25">
        <f t="shared" si="4"/>
        <v>6193</v>
      </c>
      <c r="I34" s="62">
        <f t="shared" si="5"/>
        <v>1778</v>
      </c>
      <c r="J34" s="38">
        <v>138369</v>
      </c>
      <c r="K34" s="32">
        <v>25710</v>
      </c>
      <c r="L34" s="4">
        <v>10377</v>
      </c>
      <c r="M34" s="4">
        <v>6458</v>
      </c>
      <c r="N34" s="4">
        <v>6525</v>
      </c>
      <c r="O34" s="4">
        <v>3611</v>
      </c>
      <c r="P34" s="4">
        <v>3537</v>
      </c>
      <c r="Q34" s="4">
        <v>0</v>
      </c>
      <c r="R34" s="4">
        <v>0</v>
      </c>
      <c r="S34" s="4">
        <v>21211</v>
      </c>
      <c r="T34" s="4">
        <v>6193</v>
      </c>
      <c r="U34" s="4">
        <v>5158</v>
      </c>
      <c r="V34" s="4">
        <v>7090</v>
      </c>
      <c r="W34" s="4">
        <v>7349</v>
      </c>
      <c r="X34" s="4">
        <v>9533</v>
      </c>
      <c r="Y34" s="4">
        <v>10412</v>
      </c>
      <c r="Z34" s="4">
        <v>13427</v>
      </c>
      <c r="AA34" s="7">
        <v>1778</v>
      </c>
    </row>
    <row r="35" spans="2:27" x14ac:dyDescent="0.3">
      <c r="B35" s="21">
        <v>1996</v>
      </c>
      <c r="C35" s="38">
        <v>137912</v>
      </c>
      <c r="D35" s="61">
        <f t="shared" si="0"/>
        <v>54108</v>
      </c>
      <c r="E35" s="25">
        <f t="shared" si="1"/>
        <v>15748</v>
      </c>
      <c r="F35" s="25">
        <f t="shared" si="2"/>
        <v>19944</v>
      </c>
      <c r="G35" s="25">
        <f t="shared" si="3"/>
        <v>40253</v>
      </c>
      <c r="H35" s="25">
        <f t="shared" si="4"/>
        <v>6063</v>
      </c>
      <c r="I35" s="62">
        <f t="shared" si="5"/>
        <v>1796</v>
      </c>
      <c r="J35" s="38">
        <v>137912</v>
      </c>
      <c r="K35" s="32">
        <v>25287</v>
      </c>
      <c r="L35" s="4">
        <v>10167</v>
      </c>
      <c r="M35" s="4">
        <v>6478</v>
      </c>
      <c r="N35" s="4">
        <v>6576</v>
      </c>
      <c r="O35" s="4">
        <v>3540</v>
      </c>
      <c r="P35" s="4">
        <v>3603</v>
      </c>
      <c r="Q35" s="4">
        <v>0</v>
      </c>
      <c r="R35" s="4">
        <v>0</v>
      </c>
      <c r="S35" s="4">
        <v>22245</v>
      </c>
      <c r="T35" s="4">
        <v>6063</v>
      </c>
      <c r="U35" s="4">
        <v>5123</v>
      </c>
      <c r="V35" s="4">
        <v>7022</v>
      </c>
      <c r="W35" s="4">
        <v>7306</v>
      </c>
      <c r="X35" s="4">
        <v>9098</v>
      </c>
      <c r="Y35" s="4">
        <v>10186</v>
      </c>
      <c r="Z35" s="4">
        <v>13422</v>
      </c>
      <c r="AA35" s="7">
        <v>1796</v>
      </c>
    </row>
    <row r="36" spans="2:27" x14ac:dyDescent="0.3">
      <c r="B36" s="21">
        <v>1997</v>
      </c>
      <c r="C36" s="38">
        <v>138670</v>
      </c>
      <c r="D36" s="61">
        <f t="shared" si="0"/>
        <v>55126</v>
      </c>
      <c r="E36" s="25">
        <f t="shared" si="1"/>
        <v>15822</v>
      </c>
      <c r="F36" s="25">
        <f t="shared" si="2"/>
        <v>19608</v>
      </c>
      <c r="G36" s="25">
        <f t="shared" si="3"/>
        <v>40192</v>
      </c>
      <c r="H36" s="25">
        <f t="shared" si="4"/>
        <v>6118</v>
      </c>
      <c r="I36" s="62">
        <f t="shared" si="5"/>
        <v>1804</v>
      </c>
      <c r="J36" s="38">
        <v>138670</v>
      </c>
      <c r="K36" s="32">
        <v>25306</v>
      </c>
      <c r="L36" s="4">
        <v>10064</v>
      </c>
      <c r="M36" s="4">
        <v>6578</v>
      </c>
      <c r="N36" s="4">
        <v>6678</v>
      </c>
      <c r="O36" s="4">
        <v>3570</v>
      </c>
      <c r="P36" s="4">
        <v>3672</v>
      </c>
      <c r="Q36" s="4">
        <v>0</v>
      </c>
      <c r="R36" s="4">
        <v>0</v>
      </c>
      <c r="S36" s="4">
        <v>23142</v>
      </c>
      <c r="T36" s="4">
        <v>6118</v>
      </c>
      <c r="U36" s="4">
        <v>5095</v>
      </c>
      <c r="V36" s="4">
        <v>7055</v>
      </c>
      <c r="W36" s="4">
        <v>7227</v>
      </c>
      <c r="X36" s="4">
        <v>8811</v>
      </c>
      <c r="Y36" s="4">
        <v>10132</v>
      </c>
      <c r="Z36" s="4">
        <v>13418</v>
      </c>
      <c r="AA36" s="7">
        <v>1804</v>
      </c>
    </row>
    <row r="37" spans="2:27" x14ac:dyDescent="0.3">
      <c r="B37" s="21">
        <v>1998</v>
      </c>
      <c r="C37" s="38">
        <v>140121</v>
      </c>
      <c r="D37" s="61">
        <f t="shared" si="0"/>
        <v>56419</v>
      </c>
      <c r="E37" s="25">
        <f t="shared" si="1"/>
        <v>16019</v>
      </c>
      <c r="F37" s="25">
        <f t="shared" si="2"/>
        <v>19576</v>
      </c>
      <c r="G37" s="25">
        <f t="shared" si="3"/>
        <v>40298</v>
      </c>
      <c r="H37" s="25">
        <f t="shared" si="4"/>
        <v>6001</v>
      </c>
      <c r="I37" s="62">
        <f t="shared" si="5"/>
        <v>1808</v>
      </c>
      <c r="J37" s="38">
        <v>140121</v>
      </c>
      <c r="K37" s="32">
        <v>25454</v>
      </c>
      <c r="L37" s="4">
        <v>10070</v>
      </c>
      <c r="M37" s="4">
        <v>6602</v>
      </c>
      <c r="N37" s="4">
        <v>6834</v>
      </c>
      <c r="O37" s="4">
        <v>3625</v>
      </c>
      <c r="P37" s="4">
        <v>3775</v>
      </c>
      <c r="Q37" s="4">
        <v>3144</v>
      </c>
      <c r="R37" s="4">
        <v>0</v>
      </c>
      <c r="S37" s="4">
        <v>24131</v>
      </c>
      <c r="T37" s="4">
        <v>6001</v>
      </c>
      <c r="U37" s="4">
        <v>5166</v>
      </c>
      <c r="V37" s="4">
        <v>7078</v>
      </c>
      <c r="W37" s="4">
        <v>7218</v>
      </c>
      <c r="X37" s="4">
        <v>8733</v>
      </c>
      <c r="Y37" s="4">
        <v>10074</v>
      </c>
      <c r="Z37" s="4">
        <v>10408</v>
      </c>
      <c r="AA37" s="7">
        <v>1808</v>
      </c>
    </row>
    <row r="38" spans="2:27" ht="12.75" thickBot="1" x14ac:dyDescent="0.35">
      <c r="B38" s="22">
        <v>1999</v>
      </c>
      <c r="C38" s="39">
        <v>137577</v>
      </c>
      <c r="D38" s="67">
        <f t="shared" si="0"/>
        <v>56476</v>
      </c>
      <c r="E38" s="26">
        <f t="shared" si="1"/>
        <v>15557</v>
      </c>
      <c r="F38" s="26">
        <f t="shared" si="2"/>
        <v>18830</v>
      </c>
      <c r="G38" s="26">
        <f t="shared" si="3"/>
        <v>39217</v>
      </c>
      <c r="H38" s="26">
        <f t="shared" si="4"/>
        <v>5696</v>
      </c>
      <c r="I38" s="68">
        <f t="shared" si="5"/>
        <v>1801</v>
      </c>
      <c r="J38" s="39">
        <v>137577</v>
      </c>
      <c r="K38" s="33">
        <v>24299</v>
      </c>
      <c r="L38" s="8">
        <v>9785</v>
      </c>
      <c r="M38" s="8">
        <v>6264</v>
      </c>
      <c r="N38" s="8">
        <v>6886</v>
      </c>
      <c r="O38" s="8">
        <v>3664</v>
      </c>
      <c r="P38" s="8">
        <v>3672</v>
      </c>
      <c r="Q38" s="8">
        <v>3226</v>
      </c>
      <c r="R38" s="8">
        <v>0</v>
      </c>
      <c r="S38" s="8">
        <v>25291</v>
      </c>
      <c r="T38" s="8">
        <v>5696</v>
      </c>
      <c r="U38" s="8">
        <v>4914</v>
      </c>
      <c r="V38" s="8">
        <v>6971</v>
      </c>
      <c r="W38" s="8">
        <v>6780</v>
      </c>
      <c r="X38" s="8">
        <v>8386</v>
      </c>
      <c r="Y38" s="8">
        <v>9744</v>
      </c>
      <c r="Z38" s="8">
        <v>10198</v>
      </c>
      <c r="AA38" s="9">
        <v>1801</v>
      </c>
    </row>
    <row r="39" spans="2:27" x14ac:dyDescent="0.3">
      <c r="B39" s="20">
        <v>2000</v>
      </c>
      <c r="C39" s="37">
        <v>140000</v>
      </c>
      <c r="D39" s="65">
        <f t="shared" si="0"/>
        <v>58939</v>
      </c>
      <c r="E39" s="28">
        <f t="shared" si="1"/>
        <v>15684</v>
      </c>
      <c r="F39" s="28">
        <f t="shared" si="2"/>
        <v>18777</v>
      </c>
      <c r="G39" s="28">
        <f t="shared" si="3"/>
        <v>39048</v>
      </c>
      <c r="H39" s="28">
        <f t="shared" si="4"/>
        <v>5702</v>
      </c>
      <c r="I39" s="66">
        <f t="shared" si="5"/>
        <v>1850</v>
      </c>
      <c r="J39" s="37">
        <v>140000</v>
      </c>
      <c r="K39" s="31">
        <v>25265</v>
      </c>
      <c r="L39" s="15">
        <v>9779</v>
      </c>
      <c r="M39" s="15">
        <v>6530</v>
      </c>
      <c r="N39" s="15">
        <v>7159</v>
      </c>
      <c r="O39" s="15">
        <v>3830</v>
      </c>
      <c r="P39" s="15">
        <v>3900</v>
      </c>
      <c r="Q39" s="15">
        <v>3337</v>
      </c>
      <c r="R39" s="15">
        <v>0</v>
      </c>
      <c r="S39" s="15">
        <v>26515</v>
      </c>
      <c r="T39" s="15">
        <v>5702</v>
      </c>
      <c r="U39" s="15">
        <v>4894</v>
      </c>
      <c r="V39" s="15">
        <v>6890</v>
      </c>
      <c r="W39" s="15">
        <v>6852</v>
      </c>
      <c r="X39" s="15">
        <v>8095</v>
      </c>
      <c r="Y39" s="15">
        <v>9514</v>
      </c>
      <c r="Z39" s="15">
        <v>9888</v>
      </c>
      <c r="AA39" s="16">
        <v>1850</v>
      </c>
    </row>
    <row r="40" spans="2:27" x14ac:dyDescent="0.3">
      <c r="B40" s="21">
        <v>2001</v>
      </c>
      <c r="C40" s="38">
        <v>142715</v>
      </c>
      <c r="D40" s="61">
        <f t="shared" si="0"/>
        <v>59985</v>
      </c>
      <c r="E40" s="25">
        <f t="shared" si="1"/>
        <v>16117</v>
      </c>
      <c r="F40" s="25">
        <f t="shared" si="2"/>
        <v>19038</v>
      </c>
      <c r="G40" s="25">
        <f t="shared" si="3"/>
        <v>39968</v>
      </c>
      <c r="H40" s="25">
        <f t="shared" si="4"/>
        <v>5712</v>
      </c>
      <c r="I40" s="62">
        <f t="shared" si="5"/>
        <v>1895</v>
      </c>
      <c r="J40" s="38">
        <v>142715</v>
      </c>
      <c r="K40" s="32">
        <v>25547</v>
      </c>
      <c r="L40" s="4">
        <v>10119</v>
      </c>
      <c r="M40" s="4">
        <v>6784</v>
      </c>
      <c r="N40" s="4">
        <v>7286</v>
      </c>
      <c r="O40" s="4">
        <v>3924</v>
      </c>
      <c r="P40" s="4">
        <v>4253</v>
      </c>
      <c r="Q40" s="4">
        <v>3367</v>
      </c>
      <c r="R40" s="4">
        <v>0</v>
      </c>
      <c r="S40" s="4">
        <v>27152</v>
      </c>
      <c r="T40" s="4">
        <v>5712</v>
      </c>
      <c r="U40" s="4">
        <v>4960</v>
      </c>
      <c r="V40" s="4">
        <v>6904</v>
      </c>
      <c r="W40" s="4">
        <v>7024</v>
      </c>
      <c r="X40" s="4">
        <v>8090</v>
      </c>
      <c r="Y40" s="4">
        <v>9561</v>
      </c>
      <c r="Z40" s="4">
        <v>10137</v>
      </c>
      <c r="AA40" s="7">
        <v>1895</v>
      </c>
    </row>
    <row r="41" spans="2:27" x14ac:dyDescent="0.3">
      <c r="B41" s="21">
        <v>2002</v>
      </c>
      <c r="C41" s="38">
        <v>147497</v>
      </c>
      <c r="D41" s="61">
        <f t="shared" si="0"/>
        <v>63036</v>
      </c>
      <c r="E41" s="25">
        <f t="shared" si="1"/>
        <v>16394</v>
      </c>
      <c r="F41" s="25">
        <f t="shared" si="2"/>
        <v>19332</v>
      </c>
      <c r="G41" s="25">
        <f t="shared" si="3"/>
        <v>41100</v>
      </c>
      <c r="H41" s="25">
        <f t="shared" si="4"/>
        <v>5644</v>
      </c>
      <c r="I41" s="62">
        <f t="shared" si="5"/>
        <v>1991</v>
      </c>
      <c r="J41" s="38">
        <v>147497</v>
      </c>
      <c r="K41" s="32">
        <v>25939</v>
      </c>
      <c r="L41" s="4">
        <v>10394</v>
      </c>
      <c r="M41" s="4">
        <v>6991</v>
      </c>
      <c r="N41" s="4">
        <v>7625</v>
      </c>
      <c r="O41" s="4">
        <v>4073</v>
      </c>
      <c r="P41" s="4">
        <v>4345</v>
      </c>
      <c r="Q41" s="4">
        <v>3525</v>
      </c>
      <c r="R41" s="4">
        <v>0</v>
      </c>
      <c r="S41" s="4">
        <v>29472</v>
      </c>
      <c r="T41" s="4">
        <v>5644</v>
      </c>
      <c r="U41" s="4">
        <v>5048</v>
      </c>
      <c r="V41" s="4">
        <v>7001</v>
      </c>
      <c r="W41" s="4">
        <v>7130</v>
      </c>
      <c r="X41" s="4">
        <v>8129</v>
      </c>
      <c r="Y41" s="4">
        <v>9641</v>
      </c>
      <c r="Z41" s="4">
        <v>10549</v>
      </c>
      <c r="AA41" s="7">
        <v>1991</v>
      </c>
    </row>
    <row r="42" spans="2:27" x14ac:dyDescent="0.3">
      <c r="B42" s="21">
        <v>2003</v>
      </c>
      <c r="C42" s="38">
        <v>154075</v>
      </c>
      <c r="D42" s="61">
        <f t="shared" si="0"/>
        <v>65707</v>
      </c>
      <c r="E42" s="25">
        <f t="shared" si="1"/>
        <v>17506</v>
      </c>
      <c r="F42" s="25">
        <f t="shared" si="2"/>
        <v>20092</v>
      </c>
      <c r="G42" s="25">
        <f t="shared" si="3"/>
        <v>42957</v>
      </c>
      <c r="H42" s="25">
        <f t="shared" si="4"/>
        <v>5765</v>
      </c>
      <c r="I42" s="62">
        <f t="shared" si="5"/>
        <v>2048</v>
      </c>
      <c r="J42" s="38">
        <v>154075</v>
      </c>
      <c r="K42" s="32">
        <v>26417</v>
      </c>
      <c r="L42" s="4">
        <v>10914</v>
      </c>
      <c r="M42" s="4">
        <v>7538</v>
      </c>
      <c r="N42" s="4">
        <v>8317</v>
      </c>
      <c r="O42" s="4">
        <v>4644</v>
      </c>
      <c r="P42" s="4">
        <v>4656</v>
      </c>
      <c r="Q42" s="4">
        <v>3710</v>
      </c>
      <c r="R42" s="4">
        <v>0</v>
      </c>
      <c r="S42" s="4">
        <v>30973</v>
      </c>
      <c r="T42" s="4">
        <v>5765</v>
      </c>
      <c r="U42" s="4">
        <v>5258</v>
      </c>
      <c r="V42" s="4">
        <v>7592</v>
      </c>
      <c r="W42" s="4">
        <v>7260</v>
      </c>
      <c r="X42" s="4">
        <v>8188</v>
      </c>
      <c r="Y42" s="4">
        <v>9745</v>
      </c>
      <c r="Z42" s="4">
        <v>11050</v>
      </c>
      <c r="AA42" s="7">
        <v>2048</v>
      </c>
    </row>
    <row r="43" spans="2:27" x14ac:dyDescent="0.3">
      <c r="B43" s="21">
        <v>2004</v>
      </c>
      <c r="C43" s="38">
        <v>157407</v>
      </c>
      <c r="D43" s="61">
        <f t="shared" si="0"/>
        <v>67571</v>
      </c>
      <c r="E43" s="25">
        <f t="shared" si="1"/>
        <v>17848</v>
      </c>
      <c r="F43" s="25">
        <f t="shared" si="2"/>
        <v>20320</v>
      </c>
      <c r="G43" s="25">
        <f t="shared" si="3"/>
        <v>43724</v>
      </c>
      <c r="H43" s="25">
        <f t="shared" si="4"/>
        <v>5810</v>
      </c>
      <c r="I43" s="62">
        <f t="shared" si="5"/>
        <v>2134</v>
      </c>
      <c r="J43" s="38">
        <v>157407</v>
      </c>
      <c r="K43" s="32">
        <v>26586</v>
      </c>
      <c r="L43" s="4">
        <v>10953</v>
      </c>
      <c r="M43" s="4">
        <v>7777</v>
      </c>
      <c r="N43" s="4">
        <v>8574</v>
      </c>
      <c r="O43" s="4">
        <v>4784</v>
      </c>
      <c r="P43" s="4">
        <v>4763</v>
      </c>
      <c r="Q43" s="4">
        <v>3774</v>
      </c>
      <c r="R43" s="4">
        <v>0</v>
      </c>
      <c r="S43" s="4">
        <v>32411</v>
      </c>
      <c r="T43" s="4">
        <v>5810</v>
      </c>
      <c r="U43" s="4">
        <v>5396</v>
      </c>
      <c r="V43" s="4">
        <v>7689</v>
      </c>
      <c r="W43" s="4">
        <v>7364</v>
      </c>
      <c r="X43" s="4">
        <v>8172</v>
      </c>
      <c r="Y43" s="4">
        <v>9803</v>
      </c>
      <c r="Z43" s="4">
        <v>11417</v>
      </c>
      <c r="AA43" s="7">
        <v>2134</v>
      </c>
    </row>
    <row r="44" spans="2:27" x14ac:dyDescent="0.3">
      <c r="B44" s="21">
        <v>2005</v>
      </c>
      <c r="C44" s="38">
        <v>160143</v>
      </c>
      <c r="D44" s="61">
        <f t="shared" si="0"/>
        <v>69407</v>
      </c>
      <c r="E44" s="25">
        <f t="shared" si="1"/>
        <v>18173</v>
      </c>
      <c r="F44" s="25">
        <f t="shared" si="2"/>
        <v>20407</v>
      </c>
      <c r="G44" s="25">
        <f t="shared" si="3"/>
        <v>44151</v>
      </c>
      <c r="H44" s="25">
        <f t="shared" si="4"/>
        <v>5819</v>
      </c>
      <c r="I44" s="62">
        <f t="shared" si="5"/>
        <v>2186</v>
      </c>
      <c r="J44" s="38">
        <v>160143</v>
      </c>
      <c r="K44" s="32">
        <v>26758</v>
      </c>
      <c r="L44" s="4">
        <v>11015</v>
      </c>
      <c r="M44" s="4">
        <v>7850</v>
      </c>
      <c r="N44" s="4">
        <v>8741</v>
      </c>
      <c r="O44" s="4">
        <v>4765</v>
      </c>
      <c r="P44" s="4">
        <v>4835</v>
      </c>
      <c r="Q44" s="4">
        <v>3895</v>
      </c>
      <c r="R44" s="4">
        <v>0</v>
      </c>
      <c r="S44" s="4">
        <v>33908</v>
      </c>
      <c r="T44" s="4">
        <v>5819</v>
      </c>
      <c r="U44" s="4">
        <v>5508</v>
      </c>
      <c r="V44" s="4">
        <v>7830</v>
      </c>
      <c r="W44" s="4">
        <v>7446</v>
      </c>
      <c r="X44" s="4">
        <v>8196</v>
      </c>
      <c r="Y44" s="4">
        <v>9852</v>
      </c>
      <c r="Z44" s="4">
        <v>11539</v>
      </c>
      <c r="AA44" s="7">
        <v>2186</v>
      </c>
    </row>
    <row r="45" spans="2:27" x14ac:dyDescent="0.3">
      <c r="B45" s="21">
        <v>2006</v>
      </c>
      <c r="C45" s="38">
        <v>163645</v>
      </c>
      <c r="D45" s="61">
        <f t="shared" si="0"/>
        <v>70983</v>
      </c>
      <c r="E45" s="25">
        <f t="shared" si="1"/>
        <v>18501</v>
      </c>
      <c r="F45" s="25">
        <f t="shared" si="2"/>
        <v>20917</v>
      </c>
      <c r="G45" s="25">
        <f t="shared" si="3"/>
        <v>45045</v>
      </c>
      <c r="H45" s="25">
        <f t="shared" si="4"/>
        <v>5958</v>
      </c>
      <c r="I45" s="62">
        <f t="shared" si="5"/>
        <v>2241</v>
      </c>
      <c r="J45" s="38">
        <v>163645</v>
      </c>
      <c r="K45" s="32">
        <v>27219</v>
      </c>
      <c r="L45" s="4">
        <v>10999</v>
      </c>
      <c r="M45" s="4">
        <v>8194</v>
      </c>
      <c r="N45" s="4">
        <v>8935</v>
      </c>
      <c r="O45" s="4">
        <v>5103</v>
      </c>
      <c r="P45" s="4">
        <v>5095</v>
      </c>
      <c r="Q45" s="4">
        <v>4013</v>
      </c>
      <c r="R45" s="4">
        <v>0</v>
      </c>
      <c r="S45" s="4">
        <v>34829</v>
      </c>
      <c r="T45" s="4">
        <v>5958</v>
      </c>
      <c r="U45" s="4">
        <v>5507</v>
      </c>
      <c r="V45" s="4">
        <v>7899</v>
      </c>
      <c r="W45" s="4">
        <v>7600</v>
      </c>
      <c r="X45" s="4">
        <v>8214</v>
      </c>
      <c r="Y45" s="4">
        <v>9859</v>
      </c>
      <c r="Z45" s="4">
        <v>11980</v>
      </c>
      <c r="AA45" s="7">
        <v>2241</v>
      </c>
    </row>
    <row r="46" spans="2:27" x14ac:dyDescent="0.3">
      <c r="B46" s="21">
        <v>2007</v>
      </c>
      <c r="C46" s="38">
        <v>167182</v>
      </c>
      <c r="D46" s="61">
        <f t="shared" si="0"/>
        <v>73108</v>
      </c>
      <c r="E46" s="25">
        <f t="shared" si="1"/>
        <v>18769</v>
      </c>
      <c r="F46" s="25">
        <f t="shared" si="2"/>
        <v>21339</v>
      </c>
      <c r="G46" s="25">
        <f t="shared" si="3"/>
        <v>45505</v>
      </c>
      <c r="H46" s="25">
        <f t="shared" si="4"/>
        <v>6154</v>
      </c>
      <c r="I46" s="62">
        <f t="shared" si="5"/>
        <v>2307</v>
      </c>
      <c r="J46" s="38">
        <v>167182</v>
      </c>
      <c r="K46" s="32">
        <v>27646</v>
      </c>
      <c r="L46" s="4">
        <v>11049</v>
      </c>
      <c r="M46" s="4">
        <v>8321</v>
      </c>
      <c r="N46" s="4">
        <v>9164</v>
      </c>
      <c r="O46" s="4">
        <v>5232</v>
      </c>
      <c r="P46" s="4">
        <v>5144</v>
      </c>
      <c r="Q46" s="4">
        <v>4145</v>
      </c>
      <c r="R46" s="4">
        <v>0</v>
      </c>
      <c r="S46" s="4">
        <v>36298</v>
      </c>
      <c r="T46" s="4">
        <v>6154</v>
      </c>
      <c r="U46" s="4">
        <v>5664</v>
      </c>
      <c r="V46" s="4">
        <v>7961</v>
      </c>
      <c r="W46" s="4">
        <v>7718</v>
      </c>
      <c r="X46" s="4">
        <v>8389</v>
      </c>
      <c r="Y46" s="4">
        <v>9989</v>
      </c>
      <c r="Z46" s="4">
        <v>12001</v>
      </c>
      <c r="AA46" s="7">
        <v>2307</v>
      </c>
    </row>
    <row r="47" spans="2:27" x14ac:dyDescent="0.3">
      <c r="B47" s="21">
        <v>2008</v>
      </c>
      <c r="C47" s="38">
        <v>172190</v>
      </c>
      <c r="D47" s="61">
        <f t="shared" si="0"/>
        <v>75600</v>
      </c>
      <c r="E47" s="25">
        <f t="shared" si="1"/>
        <v>19566</v>
      </c>
      <c r="F47" s="25">
        <f t="shared" si="2"/>
        <v>21799</v>
      </c>
      <c r="G47" s="25">
        <f t="shared" si="3"/>
        <v>46459</v>
      </c>
      <c r="H47" s="25">
        <f t="shared" si="4"/>
        <v>6401</v>
      </c>
      <c r="I47" s="62">
        <f t="shared" si="5"/>
        <v>2365</v>
      </c>
      <c r="J47" s="38">
        <v>172190</v>
      </c>
      <c r="K47" s="32">
        <v>28391</v>
      </c>
      <c r="L47" s="4">
        <v>11089</v>
      </c>
      <c r="M47" s="4">
        <v>8476</v>
      </c>
      <c r="N47" s="4">
        <v>9516</v>
      </c>
      <c r="O47" s="4">
        <v>5306</v>
      </c>
      <c r="P47" s="4">
        <v>5432</v>
      </c>
      <c r="Q47" s="4">
        <v>4196</v>
      </c>
      <c r="R47" s="4">
        <v>0</v>
      </c>
      <c r="S47" s="4">
        <v>37693</v>
      </c>
      <c r="T47" s="4">
        <v>6401</v>
      </c>
      <c r="U47" s="4">
        <v>5864</v>
      </c>
      <c r="V47" s="4">
        <v>8270</v>
      </c>
      <c r="W47" s="4">
        <v>7866</v>
      </c>
      <c r="X47" s="4">
        <v>8627</v>
      </c>
      <c r="Y47" s="4">
        <v>10210</v>
      </c>
      <c r="Z47" s="4">
        <v>12488</v>
      </c>
      <c r="AA47" s="7">
        <v>2365</v>
      </c>
    </row>
    <row r="48" spans="2:27" ht="12.75" thickBot="1" x14ac:dyDescent="0.35">
      <c r="B48" s="22">
        <v>2009</v>
      </c>
      <c r="C48" s="39">
        <v>175068</v>
      </c>
      <c r="D48" s="67">
        <f t="shared" si="0"/>
        <v>77584</v>
      </c>
      <c r="E48" s="26">
        <f t="shared" si="1"/>
        <v>19904</v>
      </c>
      <c r="F48" s="26">
        <f t="shared" si="2"/>
        <v>21861</v>
      </c>
      <c r="G48" s="26">
        <f t="shared" si="3"/>
        <v>46847</v>
      </c>
      <c r="H48" s="26">
        <f t="shared" si="4"/>
        <v>6492</v>
      </c>
      <c r="I48" s="68">
        <f t="shared" si="5"/>
        <v>2380</v>
      </c>
      <c r="J48" s="39">
        <v>175068</v>
      </c>
      <c r="K48" s="33">
        <v>29004</v>
      </c>
      <c r="L48" s="8">
        <v>11126</v>
      </c>
      <c r="M48" s="8">
        <v>8666</v>
      </c>
      <c r="N48" s="8">
        <v>9626</v>
      </c>
      <c r="O48" s="8">
        <v>5442</v>
      </c>
      <c r="P48" s="8">
        <v>5545</v>
      </c>
      <c r="Q48" s="8">
        <v>4185</v>
      </c>
      <c r="R48" s="8">
        <v>0</v>
      </c>
      <c r="S48" s="8">
        <v>38954</v>
      </c>
      <c r="T48" s="8">
        <v>6492</v>
      </c>
      <c r="U48" s="8">
        <v>5943</v>
      </c>
      <c r="V48" s="8">
        <v>8416</v>
      </c>
      <c r="W48" s="8">
        <v>7839</v>
      </c>
      <c r="X48" s="8">
        <v>8580</v>
      </c>
      <c r="Y48" s="8">
        <v>10263</v>
      </c>
      <c r="Z48" s="8">
        <v>12607</v>
      </c>
      <c r="AA48" s="9">
        <v>2380</v>
      </c>
    </row>
    <row r="49" spans="2:27" x14ac:dyDescent="0.3">
      <c r="B49" s="20">
        <v>2010</v>
      </c>
      <c r="C49" s="37">
        <v>176754</v>
      </c>
      <c r="D49" s="65">
        <f t="shared" si="0"/>
        <v>79303</v>
      </c>
      <c r="E49" s="28">
        <f t="shared" si="1"/>
        <v>19943</v>
      </c>
      <c r="F49" s="28">
        <f t="shared" si="2"/>
        <v>21785</v>
      </c>
      <c r="G49" s="28">
        <f t="shared" si="3"/>
        <v>46825</v>
      </c>
      <c r="H49" s="28">
        <f t="shared" si="4"/>
        <v>6528</v>
      </c>
      <c r="I49" s="66">
        <f t="shared" si="5"/>
        <v>2370</v>
      </c>
      <c r="J49" s="37">
        <v>176754</v>
      </c>
      <c r="K49" s="31">
        <v>29335</v>
      </c>
      <c r="L49" s="15">
        <v>10960</v>
      </c>
      <c r="M49" s="15">
        <v>8709</v>
      </c>
      <c r="N49" s="15">
        <v>9519</v>
      </c>
      <c r="O49" s="15">
        <v>5579</v>
      </c>
      <c r="P49" s="15">
        <v>5552</v>
      </c>
      <c r="Q49" s="15">
        <v>4194</v>
      </c>
      <c r="R49" s="15">
        <v>0</v>
      </c>
      <c r="S49" s="15">
        <v>40449</v>
      </c>
      <c r="T49" s="15">
        <v>6528</v>
      </c>
      <c r="U49" s="15">
        <v>5920</v>
      </c>
      <c r="V49" s="15">
        <v>8471</v>
      </c>
      <c r="W49" s="15">
        <v>7922</v>
      </c>
      <c r="X49" s="15">
        <v>8284</v>
      </c>
      <c r="Y49" s="15">
        <v>10352</v>
      </c>
      <c r="Z49" s="15">
        <v>12610</v>
      </c>
      <c r="AA49" s="16">
        <v>2370</v>
      </c>
    </row>
    <row r="50" spans="2:27" x14ac:dyDescent="0.3">
      <c r="B50" s="21">
        <v>2011</v>
      </c>
      <c r="C50" s="38">
        <v>180623</v>
      </c>
      <c r="D50" s="61">
        <f t="shared" si="0"/>
        <v>80907</v>
      </c>
      <c r="E50" s="25">
        <f t="shared" si="1"/>
        <v>20812</v>
      </c>
      <c r="F50" s="25">
        <f t="shared" si="2"/>
        <v>22173</v>
      </c>
      <c r="G50" s="25">
        <f t="shared" si="3"/>
        <v>47656</v>
      </c>
      <c r="H50" s="25">
        <f t="shared" si="4"/>
        <v>6629</v>
      </c>
      <c r="I50" s="62">
        <f t="shared" si="5"/>
        <v>2446</v>
      </c>
      <c r="J50" s="38">
        <v>180623</v>
      </c>
      <c r="K50" s="32">
        <v>29639</v>
      </c>
      <c r="L50" s="4">
        <v>10821</v>
      </c>
      <c r="M50" s="4">
        <v>8844</v>
      </c>
      <c r="N50" s="4">
        <v>9649</v>
      </c>
      <c r="O50" s="4">
        <v>5851</v>
      </c>
      <c r="P50" s="4">
        <v>5742</v>
      </c>
      <c r="Q50" s="4">
        <v>4342</v>
      </c>
      <c r="R50" s="4">
        <v>0</v>
      </c>
      <c r="S50" s="4">
        <v>41619</v>
      </c>
      <c r="T50" s="4">
        <v>6629</v>
      </c>
      <c r="U50" s="4">
        <v>6296</v>
      </c>
      <c r="V50" s="4">
        <v>8774</v>
      </c>
      <c r="W50" s="4">
        <v>8053</v>
      </c>
      <c r="X50" s="4">
        <v>8269</v>
      </c>
      <c r="Y50" s="4">
        <v>10482</v>
      </c>
      <c r="Z50" s="4">
        <v>13167</v>
      </c>
      <c r="AA50" s="7">
        <v>2446</v>
      </c>
    </row>
    <row r="51" spans="2:27" x14ac:dyDescent="0.3">
      <c r="B51" s="21">
        <v>2012</v>
      </c>
      <c r="C51" s="38">
        <v>181435</v>
      </c>
      <c r="D51" s="61">
        <f>K51+N51+S51</f>
        <v>81499</v>
      </c>
      <c r="E51" s="25">
        <f>U51+V51+P51+R51</f>
        <v>21150</v>
      </c>
      <c r="F51" s="25">
        <f>O51+W51+X51</f>
        <v>22220</v>
      </c>
      <c r="G51" s="25">
        <f>M51+L51+Q51+Y51+Z51</f>
        <v>47361</v>
      </c>
      <c r="H51" s="25">
        <f>T51</f>
        <v>6683</v>
      </c>
      <c r="I51" s="62">
        <f>AA51</f>
        <v>2522</v>
      </c>
      <c r="J51" s="38">
        <v>181435</v>
      </c>
      <c r="K51" s="32">
        <v>29762</v>
      </c>
      <c r="L51" s="4">
        <v>10709</v>
      </c>
      <c r="M51" s="4">
        <v>8860</v>
      </c>
      <c r="N51" s="4">
        <v>9633</v>
      </c>
      <c r="O51" s="4">
        <v>6001</v>
      </c>
      <c r="P51" s="4">
        <v>5889</v>
      </c>
      <c r="Q51" s="4">
        <v>4316</v>
      </c>
      <c r="R51" s="4">
        <v>0</v>
      </c>
      <c r="S51" s="4">
        <v>42104</v>
      </c>
      <c r="T51" s="4">
        <v>6683</v>
      </c>
      <c r="U51" s="4">
        <v>6384</v>
      </c>
      <c r="V51" s="4">
        <v>8877</v>
      </c>
      <c r="W51" s="4">
        <v>8040</v>
      </c>
      <c r="X51" s="4">
        <v>8179</v>
      </c>
      <c r="Y51" s="4">
        <v>10190</v>
      </c>
      <c r="Z51" s="4">
        <v>13286</v>
      </c>
      <c r="AA51" s="7">
        <v>2522</v>
      </c>
    </row>
    <row r="52" spans="2:27" x14ac:dyDescent="0.3">
      <c r="B52" s="21">
        <v>2013</v>
      </c>
      <c r="C52" s="38">
        <v>181585</v>
      </c>
      <c r="D52" s="61">
        <f t="shared" ref="D52:D56" si="6">K52+N52+S52</f>
        <v>81461</v>
      </c>
      <c r="E52" s="25">
        <f t="shared" ref="E52:E56" si="7">U52+V52+P52+R52</f>
        <v>21425</v>
      </c>
      <c r="F52" s="25">
        <f t="shared" ref="F52:F56" si="8">O52+W52+X52</f>
        <v>22155</v>
      </c>
      <c r="G52" s="25">
        <f t="shared" ref="G52:G56" si="9">M52+L52+Q52+Y52+Z52</f>
        <v>47226</v>
      </c>
      <c r="H52" s="25">
        <f t="shared" ref="H52:H56" si="10">T52</f>
        <v>6754</v>
      </c>
      <c r="I52" s="62">
        <f t="shared" ref="I52:I56" si="11">AA52</f>
        <v>2564</v>
      </c>
      <c r="J52" s="38">
        <v>181585</v>
      </c>
      <c r="K52" s="32">
        <v>29751</v>
      </c>
      <c r="L52" s="4">
        <v>10558</v>
      </c>
      <c r="M52" s="4">
        <v>9004</v>
      </c>
      <c r="N52" s="4">
        <v>9748</v>
      </c>
      <c r="O52" s="4">
        <v>5960</v>
      </c>
      <c r="P52" s="4">
        <v>5968</v>
      </c>
      <c r="Q52" s="4">
        <v>4362</v>
      </c>
      <c r="R52" s="4">
        <v>524</v>
      </c>
      <c r="S52" s="4">
        <v>41962</v>
      </c>
      <c r="T52" s="4">
        <v>6754</v>
      </c>
      <c r="U52" s="4">
        <v>6360</v>
      </c>
      <c r="V52" s="4">
        <v>8573</v>
      </c>
      <c r="W52" s="4">
        <v>8065</v>
      </c>
      <c r="X52" s="4">
        <v>8130</v>
      </c>
      <c r="Y52" s="4">
        <v>10015</v>
      </c>
      <c r="Z52" s="4">
        <v>13287</v>
      </c>
      <c r="AA52" s="7">
        <v>2564</v>
      </c>
    </row>
    <row r="53" spans="2:27" x14ac:dyDescent="0.3">
      <c r="B53" s="21">
        <v>2014</v>
      </c>
      <c r="C53" s="38">
        <v>182672</v>
      </c>
      <c r="D53" s="61">
        <f t="shared" si="6"/>
        <v>82256</v>
      </c>
      <c r="E53" s="25">
        <f t="shared" si="7"/>
        <v>21838</v>
      </c>
      <c r="F53" s="25">
        <f t="shared" si="8"/>
        <v>22036</v>
      </c>
      <c r="G53" s="25">
        <f t="shared" si="9"/>
        <v>47220</v>
      </c>
      <c r="H53" s="25">
        <f t="shared" si="10"/>
        <v>6702</v>
      </c>
      <c r="I53" s="62">
        <f t="shared" si="11"/>
        <v>2620</v>
      </c>
      <c r="J53" s="38">
        <v>182672</v>
      </c>
      <c r="K53" s="32">
        <v>29613</v>
      </c>
      <c r="L53" s="4">
        <v>10540</v>
      </c>
      <c r="M53" s="4">
        <v>8971</v>
      </c>
      <c r="N53" s="4">
        <v>9890</v>
      </c>
      <c r="O53" s="4">
        <v>6001</v>
      </c>
      <c r="P53" s="4">
        <v>5976</v>
      </c>
      <c r="Q53" s="4">
        <v>4346</v>
      </c>
      <c r="R53" s="4">
        <v>663</v>
      </c>
      <c r="S53" s="4">
        <v>42753</v>
      </c>
      <c r="T53" s="4">
        <v>6702</v>
      </c>
      <c r="U53" s="4">
        <v>6482</v>
      </c>
      <c r="V53" s="4">
        <v>8717</v>
      </c>
      <c r="W53" s="4">
        <v>7989</v>
      </c>
      <c r="X53" s="4">
        <v>8046</v>
      </c>
      <c r="Y53" s="4">
        <v>10036</v>
      </c>
      <c r="Z53" s="4">
        <v>13327</v>
      </c>
      <c r="AA53" s="7">
        <v>2620</v>
      </c>
    </row>
    <row r="54" spans="2:27" x14ac:dyDescent="0.3">
      <c r="B54" s="21">
        <v>2015</v>
      </c>
      <c r="C54" s="38">
        <v>182658</v>
      </c>
      <c r="D54" s="61">
        <f t="shared" si="6"/>
        <v>82070</v>
      </c>
      <c r="E54" s="25">
        <f t="shared" si="7"/>
        <v>22272</v>
      </c>
      <c r="F54" s="25">
        <f t="shared" si="8"/>
        <v>22056</v>
      </c>
      <c r="G54" s="25">
        <f t="shared" si="9"/>
        <v>46903</v>
      </c>
      <c r="H54" s="25">
        <f t="shared" si="10"/>
        <v>6699</v>
      </c>
      <c r="I54" s="62">
        <f t="shared" si="11"/>
        <v>2658</v>
      </c>
      <c r="J54" s="38">
        <v>182658</v>
      </c>
      <c r="K54" s="32">
        <v>29627</v>
      </c>
      <c r="L54" s="4">
        <v>10414</v>
      </c>
      <c r="M54" s="4">
        <v>8869</v>
      </c>
      <c r="N54" s="4">
        <v>9874</v>
      </c>
      <c r="O54" s="4">
        <v>6013</v>
      </c>
      <c r="P54" s="4">
        <v>6006</v>
      </c>
      <c r="Q54" s="4">
        <v>4260</v>
      </c>
      <c r="R54" s="4">
        <v>1034</v>
      </c>
      <c r="S54" s="4">
        <v>42569</v>
      </c>
      <c r="T54" s="4">
        <v>6699</v>
      </c>
      <c r="U54" s="4">
        <v>6550</v>
      </c>
      <c r="V54" s="4">
        <v>8682</v>
      </c>
      <c r="W54" s="4">
        <v>8017</v>
      </c>
      <c r="X54" s="4">
        <v>8026</v>
      </c>
      <c r="Y54" s="4">
        <v>10059</v>
      </c>
      <c r="Z54" s="4">
        <v>13301</v>
      </c>
      <c r="AA54" s="7">
        <v>2658</v>
      </c>
    </row>
    <row r="55" spans="2:27" x14ac:dyDescent="0.3">
      <c r="B55" s="21">
        <v>2016</v>
      </c>
      <c r="C55" s="38">
        <v>183452</v>
      </c>
      <c r="D55" s="61">
        <f t="shared" si="6"/>
        <v>82723</v>
      </c>
      <c r="E55" s="25">
        <f t="shared" si="7"/>
        <v>22699</v>
      </c>
      <c r="F55" s="25">
        <f t="shared" si="8"/>
        <v>21997</v>
      </c>
      <c r="G55" s="25">
        <f t="shared" si="9"/>
        <v>46799</v>
      </c>
      <c r="H55" s="25">
        <f t="shared" si="10"/>
        <v>6558</v>
      </c>
      <c r="I55" s="62">
        <f t="shared" si="11"/>
        <v>2676</v>
      </c>
      <c r="J55" s="38">
        <v>183452</v>
      </c>
      <c r="K55" s="32">
        <v>29448</v>
      </c>
      <c r="L55" s="4">
        <v>10250</v>
      </c>
      <c r="M55" s="4">
        <v>8873</v>
      </c>
      <c r="N55" s="4">
        <v>9967</v>
      </c>
      <c r="O55" s="4">
        <v>6027</v>
      </c>
      <c r="P55" s="4">
        <v>6005</v>
      </c>
      <c r="Q55" s="4">
        <v>4235</v>
      </c>
      <c r="R55" s="4">
        <v>1279</v>
      </c>
      <c r="S55" s="4">
        <v>43308</v>
      </c>
      <c r="T55" s="4">
        <v>6558</v>
      </c>
      <c r="U55" s="4">
        <v>6586</v>
      </c>
      <c r="V55" s="4">
        <v>8829</v>
      </c>
      <c r="W55" s="4">
        <v>8002</v>
      </c>
      <c r="X55" s="4">
        <v>7968</v>
      </c>
      <c r="Y55" s="4">
        <v>10016</v>
      </c>
      <c r="Z55" s="4">
        <v>13425</v>
      </c>
      <c r="AA55" s="7">
        <v>2676</v>
      </c>
    </row>
    <row r="56" spans="2:27" x14ac:dyDescent="0.3">
      <c r="B56" s="21">
        <v>2017</v>
      </c>
      <c r="C56" s="38">
        <v>184358</v>
      </c>
      <c r="D56" s="61">
        <f t="shared" si="6"/>
        <v>83254</v>
      </c>
      <c r="E56" s="25">
        <f t="shared" si="7"/>
        <v>23050</v>
      </c>
      <c r="F56" s="25">
        <f t="shared" si="8"/>
        <v>22014</v>
      </c>
      <c r="G56" s="25">
        <f t="shared" si="9"/>
        <v>46835</v>
      </c>
      <c r="H56" s="25">
        <f t="shared" si="10"/>
        <v>6541</v>
      </c>
      <c r="I56" s="62">
        <f t="shared" si="11"/>
        <v>2664</v>
      </c>
      <c r="J56" s="38">
        <v>184358</v>
      </c>
      <c r="K56" s="32">
        <v>29191</v>
      </c>
      <c r="L56" s="4">
        <v>10173</v>
      </c>
      <c r="M56" s="4">
        <v>8900</v>
      </c>
      <c r="N56" s="4">
        <v>9983</v>
      </c>
      <c r="O56" s="4">
        <v>6025</v>
      </c>
      <c r="P56" s="4">
        <v>6010</v>
      </c>
      <c r="Q56" s="4">
        <v>4240</v>
      </c>
      <c r="R56" s="4">
        <v>1536</v>
      </c>
      <c r="S56" s="4">
        <v>44080</v>
      </c>
      <c r="T56" s="4">
        <v>6541</v>
      </c>
      <c r="U56" s="4">
        <v>6590</v>
      </c>
      <c r="V56" s="4">
        <v>8914</v>
      </c>
      <c r="W56" s="4">
        <v>8024</v>
      </c>
      <c r="X56" s="4">
        <v>7965</v>
      </c>
      <c r="Y56" s="4">
        <v>10021</v>
      </c>
      <c r="Z56" s="4">
        <v>13501</v>
      </c>
      <c r="AA56" s="7">
        <v>2664</v>
      </c>
    </row>
    <row r="57" spans="2:27" x14ac:dyDescent="0.3">
      <c r="B57" s="21">
        <v>2018</v>
      </c>
      <c r="C57" s="38">
        <f t="shared" ref="C57:C63" si="12">SUM(D57:I57)</f>
        <v>186684</v>
      </c>
      <c r="D57" s="61">
        <v>84230</v>
      </c>
      <c r="E57" s="25">
        <v>23672</v>
      </c>
      <c r="F57" s="25">
        <v>22238</v>
      </c>
      <c r="G57" s="25">
        <v>47229</v>
      </c>
      <c r="H57" s="25">
        <v>6558</v>
      </c>
      <c r="I57" s="62">
        <v>2757</v>
      </c>
      <c r="J57" s="38">
        <f t="shared" ref="J57:J63" si="13">SUM(K57:AA57)</f>
        <v>186684</v>
      </c>
      <c r="K57" s="32">
        <v>28992</v>
      </c>
      <c r="L57" s="4">
        <v>10170</v>
      </c>
      <c r="M57" s="4">
        <v>9039</v>
      </c>
      <c r="N57" s="4">
        <v>10037</v>
      </c>
      <c r="O57" s="4">
        <v>6084</v>
      </c>
      <c r="P57" s="4">
        <v>6030</v>
      </c>
      <c r="Q57" s="4">
        <v>4229</v>
      </c>
      <c r="R57" s="4">
        <v>1793</v>
      </c>
      <c r="S57" s="4">
        <v>45201</v>
      </c>
      <c r="T57" s="4">
        <v>6558</v>
      </c>
      <c r="U57" s="4">
        <v>6646</v>
      </c>
      <c r="V57" s="4">
        <v>9203</v>
      </c>
      <c r="W57" s="4">
        <v>8126</v>
      </c>
      <c r="X57" s="4">
        <v>8028</v>
      </c>
      <c r="Y57" s="4">
        <v>10168</v>
      </c>
      <c r="Z57" s="4">
        <v>13623</v>
      </c>
      <c r="AA57" s="7">
        <v>2757</v>
      </c>
    </row>
    <row r="58" spans="2:27" ht="12.75" thickBot="1" x14ac:dyDescent="0.35">
      <c r="B58" s="22">
        <v>2019</v>
      </c>
      <c r="C58" s="39">
        <f t="shared" si="12"/>
        <v>188582</v>
      </c>
      <c r="D58" s="67">
        <v>85321</v>
      </c>
      <c r="E58" s="26">
        <v>23888</v>
      </c>
      <c r="F58" s="26">
        <v>22368</v>
      </c>
      <c r="G58" s="26">
        <v>47517</v>
      </c>
      <c r="H58" s="26">
        <v>6648</v>
      </c>
      <c r="I58" s="68">
        <v>2840</v>
      </c>
      <c r="J58" s="39">
        <f t="shared" si="13"/>
        <v>188582</v>
      </c>
      <c r="K58" s="33">
        <v>28727</v>
      </c>
      <c r="L58" s="8">
        <v>10152</v>
      </c>
      <c r="M58" s="8">
        <v>9013</v>
      </c>
      <c r="N58" s="8">
        <v>10026</v>
      </c>
      <c r="O58" s="8">
        <v>6068</v>
      </c>
      <c r="P58" s="8">
        <v>6007</v>
      </c>
      <c r="Q58" s="8">
        <v>4322</v>
      </c>
      <c r="R58" s="8">
        <v>1956</v>
      </c>
      <c r="S58" s="8">
        <v>46568</v>
      </c>
      <c r="T58" s="8">
        <v>6648</v>
      </c>
      <c r="U58" s="8">
        <v>6675</v>
      </c>
      <c r="V58" s="8">
        <v>9250</v>
      </c>
      <c r="W58" s="8">
        <v>8179</v>
      </c>
      <c r="X58" s="8">
        <v>8121</v>
      </c>
      <c r="Y58" s="8">
        <v>10257</v>
      </c>
      <c r="Z58" s="8">
        <v>13773</v>
      </c>
      <c r="AA58" s="9">
        <v>2840</v>
      </c>
    </row>
    <row r="59" spans="2:27" x14ac:dyDescent="0.3">
      <c r="B59" s="23">
        <v>2020</v>
      </c>
      <c r="C59" s="40">
        <f t="shared" si="12"/>
        <v>189286</v>
      </c>
      <c r="D59" s="63">
        <v>85499</v>
      </c>
      <c r="E59" s="27">
        <v>24168</v>
      </c>
      <c r="F59" s="27">
        <v>22592</v>
      </c>
      <c r="G59" s="27">
        <v>47520</v>
      </c>
      <c r="H59" s="27">
        <v>6638</v>
      </c>
      <c r="I59" s="64">
        <v>2869</v>
      </c>
      <c r="J59" s="40">
        <f t="shared" si="13"/>
        <v>189286</v>
      </c>
      <c r="K59" s="34">
        <v>28608</v>
      </c>
      <c r="L59" s="13">
        <v>10148</v>
      </c>
      <c r="M59" s="13">
        <v>8905</v>
      </c>
      <c r="N59" s="13">
        <v>10071</v>
      </c>
      <c r="O59" s="13">
        <v>6046</v>
      </c>
      <c r="P59" s="13">
        <v>6035</v>
      </c>
      <c r="Q59" s="13">
        <v>4301</v>
      </c>
      <c r="R59" s="13">
        <v>2142</v>
      </c>
      <c r="S59" s="13">
        <v>46820</v>
      </c>
      <c r="T59" s="13">
        <v>6638</v>
      </c>
      <c r="U59" s="13">
        <v>6727</v>
      </c>
      <c r="V59" s="13">
        <v>9264</v>
      </c>
      <c r="W59" s="13">
        <v>8256</v>
      </c>
      <c r="X59" s="13">
        <v>8290</v>
      </c>
      <c r="Y59" s="13">
        <v>10324</v>
      </c>
      <c r="Z59" s="13">
        <v>13842</v>
      </c>
      <c r="AA59" s="14">
        <v>2869</v>
      </c>
    </row>
    <row r="60" spans="2:27" x14ac:dyDescent="0.3">
      <c r="B60" s="21">
        <v>2021</v>
      </c>
      <c r="C60" s="38">
        <f t="shared" si="12"/>
        <v>191224</v>
      </c>
      <c r="D60" s="61">
        <v>86313</v>
      </c>
      <c r="E60" s="25">
        <v>24468</v>
      </c>
      <c r="F60" s="25">
        <v>22819</v>
      </c>
      <c r="G60" s="25">
        <v>48012</v>
      </c>
      <c r="H60" s="25">
        <v>6725</v>
      </c>
      <c r="I60" s="62">
        <v>2887</v>
      </c>
      <c r="J60" s="38">
        <f t="shared" si="13"/>
        <v>191224</v>
      </c>
      <c r="K60" s="32">
        <v>28219</v>
      </c>
      <c r="L60" s="4">
        <v>10171</v>
      </c>
      <c r="M60" s="4">
        <v>8970</v>
      </c>
      <c r="N60" s="4">
        <v>10081</v>
      </c>
      <c r="O60" s="4">
        <v>6022</v>
      </c>
      <c r="P60" s="4">
        <v>6034</v>
      </c>
      <c r="Q60" s="4">
        <v>4380</v>
      </c>
      <c r="R60" s="4">
        <v>2268</v>
      </c>
      <c r="S60" s="4">
        <v>48013</v>
      </c>
      <c r="T60" s="4">
        <v>6725</v>
      </c>
      <c r="U60" s="4">
        <v>6793</v>
      </c>
      <c r="V60" s="4">
        <v>9373</v>
      </c>
      <c r="W60" s="4">
        <v>8335</v>
      </c>
      <c r="X60" s="4">
        <v>8462</v>
      </c>
      <c r="Y60" s="4">
        <v>10586</v>
      </c>
      <c r="Z60" s="4">
        <v>13905</v>
      </c>
      <c r="AA60" s="7">
        <v>2887</v>
      </c>
    </row>
    <row r="61" spans="2:27" x14ac:dyDescent="0.3">
      <c r="B61" s="21">
        <v>2022</v>
      </c>
      <c r="C61" s="38">
        <f t="shared" si="12"/>
        <v>195037</v>
      </c>
      <c r="D61" s="61">
        <v>88091</v>
      </c>
      <c r="E61" s="25">
        <v>24973</v>
      </c>
      <c r="F61" s="25">
        <v>23143</v>
      </c>
      <c r="G61" s="25">
        <v>49021</v>
      </c>
      <c r="H61" s="25">
        <v>6767</v>
      </c>
      <c r="I61" s="62">
        <v>3042</v>
      </c>
      <c r="J61" s="38">
        <f t="shared" si="13"/>
        <v>195037</v>
      </c>
      <c r="K61" s="32">
        <v>28335</v>
      </c>
      <c r="L61" s="4">
        <v>10537</v>
      </c>
      <c r="M61" s="4">
        <v>8930</v>
      </c>
      <c r="N61" s="4">
        <v>10399</v>
      </c>
      <c r="O61" s="4">
        <v>6029</v>
      </c>
      <c r="P61" s="4">
        <v>6037</v>
      </c>
      <c r="Q61" s="4">
        <v>4537</v>
      </c>
      <c r="R61" s="4">
        <v>2425</v>
      </c>
      <c r="S61" s="4">
        <v>49357</v>
      </c>
      <c r="T61" s="4">
        <v>6767</v>
      </c>
      <c r="U61" s="4">
        <v>6836</v>
      </c>
      <c r="V61" s="4">
        <v>9675</v>
      </c>
      <c r="W61" s="4">
        <v>8384</v>
      </c>
      <c r="X61" s="4">
        <v>8730</v>
      </c>
      <c r="Y61" s="4">
        <v>10872</v>
      </c>
      <c r="Z61" s="4">
        <v>14145</v>
      </c>
      <c r="AA61" s="7">
        <v>3042</v>
      </c>
    </row>
    <row r="62" spans="2:27" x14ac:dyDescent="0.3">
      <c r="B62" s="21">
        <v>2023</v>
      </c>
      <c r="C62" s="38">
        <f t="shared" ref="C62" si="14">SUM(D62:I62)</f>
        <v>195087</v>
      </c>
      <c r="D62" s="61">
        <v>88446</v>
      </c>
      <c r="E62" s="25">
        <v>24970</v>
      </c>
      <c r="F62" s="25">
        <v>23194</v>
      </c>
      <c r="G62" s="25">
        <v>48686</v>
      </c>
      <c r="H62" s="25">
        <v>6723</v>
      </c>
      <c r="I62" s="62">
        <v>3068</v>
      </c>
      <c r="J62" s="38">
        <f t="shared" ref="J62" si="15">SUM(K62:AA62)</f>
        <v>195087</v>
      </c>
      <c r="K62" s="32">
        <v>28080</v>
      </c>
      <c r="L62" s="4">
        <v>10465</v>
      </c>
      <c r="M62" s="4">
        <v>8762</v>
      </c>
      <c r="N62" s="4">
        <v>10471</v>
      </c>
      <c r="O62" s="4">
        <v>6044</v>
      </c>
      <c r="P62" s="4">
        <v>5956</v>
      </c>
      <c r="Q62" s="4">
        <v>4500</v>
      </c>
      <c r="R62" s="4">
        <v>2503</v>
      </c>
      <c r="S62" s="4">
        <v>49895</v>
      </c>
      <c r="T62" s="4">
        <v>6723</v>
      </c>
      <c r="U62" s="4">
        <v>6802</v>
      </c>
      <c r="V62" s="4">
        <v>9709</v>
      </c>
      <c r="W62" s="4">
        <v>8395</v>
      </c>
      <c r="X62" s="4">
        <v>8755</v>
      </c>
      <c r="Y62" s="4">
        <v>10831</v>
      </c>
      <c r="Z62" s="4">
        <v>14128</v>
      </c>
      <c r="AA62" s="7">
        <v>3068</v>
      </c>
    </row>
    <row r="63" spans="2:27" ht="12.75" thickBot="1" x14ac:dyDescent="0.35">
      <c r="B63" s="22">
        <v>2024</v>
      </c>
      <c r="C63" s="39">
        <f t="shared" si="12"/>
        <v>196598</v>
      </c>
      <c r="D63" s="67">
        <v>89901</v>
      </c>
      <c r="E63" s="26">
        <v>25062</v>
      </c>
      <c r="F63" s="26">
        <v>23271</v>
      </c>
      <c r="G63" s="26">
        <v>48520</v>
      </c>
      <c r="H63" s="26">
        <v>6735</v>
      </c>
      <c r="I63" s="68">
        <v>3109</v>
      </c>
      <c r="J63" s="39">
        <f t="shared" si="13"/>
        <v>196598</v>
      </c>
      <c r="K63" s="33">
        <v>27546</v>
      </c>
      <c r="L63" s="8">
        <v>10651</v>
      </c>
      <c r="M63" s="8">
        <v>8684</v>
      </c>
      <c r="N63" s="8">
        <v>10519</v>
      </c>
      <c r="O63" s="8">
        <v>5978</v>
      </c>
      <c r="P63" s="8">
        <v>5928</v>
      </c>
      <c r="Q63" s="8">
        <v>4480</v>
      </c>
      <c r="R63" s="8">
        <v>2437</v>
      </c>
      <c r="S63" s="8">
        <v>51836</v>
      </c>
      <c r="T63" s="8">
        <v>6735</v>
      </c>
      <c r="U63" s="8">
        <v>6851</v>
      </c>
      <c r="V63" s="8">
        <v>9846</v>
      </c>
      <c r="W63" s="8">
        <v>8351</v>
      </c>
      <c r="X63" s="8">
        <v>8942</v>
      </c>
      <c r="Y63" s="8">
        <v>10900</v>
      </c>
      <c r="Z63" s="8">
        <v>13805</v>
      </c>
      <c r="AA63" s="9">
        <v>3109</v>
      </c>
    </row>
    <row r="64" spans="2:27" ht="13.5" x14ac:dyDescent="0.3">
      <c r="B64" s="89" t="s">
        <v>69</v>
      </c>
      <c r="C64" s="84"/>
      <c r="D64" s="88"/>
      <c r="E64" s="88"/>
      <c r="F64" s="88"/>
      <c r="G64" s="88"/>
      <c r="H64" s="88"/>
      <c r="I64" s="88"/>
      <c r="J64" s="84"/>
      <c r="K64" s="84"/>
      <c r="L64" s="84"/>
      <c r="M64" s="90"/>
    </row>
    <row r="65" spans="2:13" ht="13.5" x14ac:dyDescent="0.3">
      <c r="B65" s="89" t="s">
        <v>67</v>
      </c>
      <c r="C65" s="84"/>
      <c r="D65" s="88"/>
      <c r="E65" s="88"/>
      <c r="F65" s="88"/>
      <c r="G65" s="88"/>
      <c r="H65" s="88"/>
      <c r="I65" s="88"/>
      <c r="J65" s="84"/>
      <c r="K65" s="84"/>
      <c r="L65" s="84"/>
      <c r="M65" s="90"/>
    </row>
    <row r="66" spans="2:13" ht="13.5" x14ac:dyDescent="0.3">
      <c r="B66" s="127" t="s">
        <v>81</v>
      </c>
      <c r="C66" s="90"/>
      <c r="D66" s="81"/>
      <c r="E66" s="81"/>
      <c r="F66" s="81"/>
      <c r="G66" s="81"/>
      <c r="H66" s="81"/>
      <c r="I66" s="81"/>
      <c r="J66" s="90"/>
      <c r="K66" s="90"/>
      <c r="L66" s="90"/>
      <c r="M66" s="90"/>
    </row>
    <row r="67" spans="2:13" ht="13.5" x14ac:dyDescent="0.3">
      <c r="B67" s="92"/>
      <c r="C67" s="90"/>
      <c r="D67" s="81"/>
      <c r="E67" s="81"/>
      <c r="F67" s="81"/>
      <c r="G67" s="81"/>
      <c r="H67" s="81"/>
      <c r="I67" s="81"/>
      <c r="J67" s="90"/>
      <c r="K67" s="90"/>
      <c r="L67" s="90"/>
      <c r="M67" s="90"/>
    </row>
    <row r="68" spans="2:13" x14ac:dyDescent="0.3">
      <c r="B68" s="93"/>
      <c r="C68" s="90"/>
      <c r="D68" s="81"/>
      <c r="E68" s="81"/>
      <c r="F68" s="81"/>
      <c r="G68" s="81"/>
      <c r="H68" s="81"/>
      <c r="I68" s="81"/>
      <c r="J68" s="90"/>
      <c r="K68" s="90"/>
      <c r="L68" s="90"/>
      <c r="M68" s="90"/>
    </row>
    <row r="70" spans="2:13" x14ac:dyDescent="0.3">
      <c r="D70" s="136"/>
      <c r="E70" s="136"/>
      <c r="F70" s="136"/>
      <c r="G70" s="136"/>
      <c r="H70" s="136"/>
      <c r="I70" s="136"/>
    </row>
    <row r="71" spans="2:13" x14ac:dyDescent="0.3">
      <c r="D71" s="136"/>
      <c r="E71" s="136"/>
      <c r="F71" s="136"/>
      <c r="G71" s="136"/>
      <c r="H71" s="136"/>
      <c r="I71" s="136"/>
    </row>
    <row r="72" spans="2:13" x14ac:dyDescent="0.3">
      <c r="D72" s="136"/>
      <c r="E72" s="136"/>
      <c r="F72" s="136"/>
      <c r="G72" s="136"/>
      <c r="H72" s="136"/>
      <c r="I72" s="136"/>
    </row>
    <row r="73" spans="2:13" x14ac:dyDescent="0.3">
      <c r="D73" s="136"/>
      <c r="E73" s="136"/>
      <c r="F73" s="136"/>
      <c r="G73" s="136"/>
      <c r="H73" s="136"/>
      <c r="I73" s="136"/>
    </row>
    <row r="74" spans="2:13" x14ac:dyDescent="0.3">
      <c r="D74" s="136"/>
      <c r="E74" s="136"/>
      <c r="F74" s="136"/>
      <c r="G74" s="136"/>
      <c r="H74" s="136"/>
      <c r="I74" s="136"/>
    </row>
    <row r="75" spans="2:13" x14ac:dyDescent="0.3">
      <c r="D75" s="136"/>
      <c r="E75" s="136"/>
      <c r="F75" s="136"/>
      <c r="G75" s="136"/>
      <c r="H75" s="136"/>
      <c r="I75" s="136"/>
    </row>
    <row r="76" spans="2:13" x14ac:dyDescent="0.3">
      <c r="D76" s="136"/>
      <c r="E76" s="136"/>
      <c r="F76" s="136"/>
      <c r="G76" s="136"/>
      <c r="H76" s="136"/>
      <c r="I76" s="136"/>
    </row>
    <row r="77" spans="2:13" x14ac:dyDescent="0.3">
      <c r="D77" s="136"/>
      <c r="E77" s="136"/>
      <c r="F77" s="136"/>
      <c r="G77" s="136"/>
      <c r="H77" s="136"/>
      <c r="I77" s="136"/>
    </row>
    <row r="78" spans="2:13" x14ac:dyDescent="0.3">
      <c r="D78" s="136"/>
      <c r="E78" s="136"/>
      <c r="F78" s="136"/>
      <c r="G78" s="136"/>
      <c r="H78" s="136"/>
      <c r="I78" s="136"/>
    </row>
    <row r="79" spans="2:13" x14ac:dyDescent="0.3">
      <c r="D79" s="136"/>
      <c r="E79" s="136"/>
      <c r="F79" s="136"/>
      <c r="G79" s="136"/>
      <c r="H79" s="136"/>
      <c r="I79" s="136"/>
    </row>
    <row r="80" spans="2:13" x14ac:dyDescent="0.3">
      <c r="D80" s="136"/>
      <c r="E80" s="136"/>
      <c r="F80" s="136"/>
      <c r="G80" s="136"/>
      <c r="H80" s="136"/>
      <c r="I80" s="136"/>
    </row>
    <row r="81" spans="4:9" x14ac:dyDescent="0.3">
      <c r="D81" s="136"/>
      <c r="E81" s="136"/>
      <c r="F81" s="136"/>
      <c r="G81" s="136"/>
      <c r="H81" s="136"/>
      <c r="I81" s="136"/>
    </row>
    <row r="82" spans="4:9" x14ac:dyDescent="0.3">
      <c r="D82" s="136"/>
      <c r="E82" s="136"/>
      <c r="F82" s="136"/>
      <c r="G82" s="136"/>
      <c r="H82" s="136"/>
      <c r="I82" s="136"/>
    </row>
    <row r="83" spans="4:9" x14ac:dyDescent="0.3">
      <c r="D83" s="136"/>
      <c r="E83" s="136"/>
      <c r="F83" s="136"/>
      <c r="G83" s="136"/>
      <c r="H83" s="136"/>
      <c r="I83" s="136"/>
    </row>
    <row r="84" spans="4:9" x14ac:dyDescent="0.3">
      <c r="D84" s="136"/>
      <c r="E84" s="136"/>
      <c r="F84" s="136"/>
      <c r="G84" s="136"/>
      <c r="H84" s="136"/>
      <c r="I84" s="136"/>
    </row>
    <row r="85" spans="4:9" x14ac:dyDescent="0.3">
      <c r="D85" s="136"/>
      <c r="E85" s="136"/>
      <c r="F85" s="136"/>
      <c r="G85" s="136"/>
      <c r="H85" s="136"/>
      <c r="I85" s="136"/>
    </row>
    <row r="86" spans="4:9" x14ac:dyDescent="0.3">
      <c r="D86" s="136"/>
      <c r="E86" s="136"/>
      <c r="F86" s="136"/>
      <c r="G86" s="136"/>
      <c r="H86" s="136"/>
      <c r="I86" s="136"/>
    </row>
    <row r="87" spans="4:9" x14ac:dyDescent="0.3">
      <c r="D87" s="136"/>
      <c r="E87" s="136"/>
      <c r="F87" s="136"/>
      <c r="G87" s="136"/>
      <c r="H87" s="136"/>
      <c r="I87" s="136"/>
    </row>
    <row r="88" spans="4:9" x14ac:dyDescent="0.3">
      <c r="D88" s="136"/>
      <c r="E88" s="136"/>
      <c r="F88" s="136"/>
      <c r="G88" s="136"/>
      <c r="H88" s="136"/>
      <c r="I88" s="136"/>
    </row>
    <row r="89" spans="4:9" x14ac:dyDescent="0.3">
      <c r="D89" s="136"/>
      <c r="E89" s="136"/>
      <c r="F89" s="136"/>
      <c r="G89" s="136"/>
      <c r="H89" s="136"/>
      <c r="I89" s="136"/>
    </row>
    <row r="90" spans="4:9" x14ac:dyDescent="0.3">
      <c r="D90" s="136"/>
      <c r="E90" s="136"/>
      <c r="F90" s="136"/>
      <c r="G90" s="136"/>
      <c r="H90" s="136"/>
      <c r="I90" s="136"/>
    </row>
    <row r="91" spans="4:9" x14ac:dyDescent="0.3">
      <c r="D91" s="136"/>
      <c r="E91" s="136"/>
      <c r="F91" s="136"/>
      <c r="G91" s="136"/>
      <c r="H91" s="136"/>
      <c r="I91" s="136"/>
    </row>
    <row r="92" spans="4:9" x14ac:dyDescent="0.3">
      <c r="D92" s="136"/>
      <c r="E92" s="136"/>
      <c r="F92" s="136"/>
      <c r="G92" s="136"/>
      <c r="H92" s="136"/>
      <c r="I92" s="136"/>
    </row>
    <row r="93" spans="4:9" x14ac:dyDescent="0.3">
      <c r="D93" s="136"/>
      <c r="E93" s="136"/>
      <c r="F93" s="136"/>
      <c r="G93" s="136"/>
      <c r="H93" s="136"/>
      <c r="I93" s="136"/>
    </row>
    <row r="94" spans="4:9" x14ac:dyDescent="0.3">
      <c r="D94" s="136"/>
      <c r="E94" s="136"/>
      <c r="F94" s="136"/>
      <c r="G94" s="136"/>
      <c r="H94" s="136"/>
      <c r="I94" s="136"/>
    </row>
    <row r="95" spans="4:9" x14ac:dyDescent="0.3">
      <c r="D95" s="136"/>
      <c r="E95" s="136"/>
      <c r="F95" s="136"/>
      <c r="G95" s="136"/>
      <c r="H95" s="136"/>
      <c r="I95" s="136"/>
    </row>
    <row r="97" spans="4:9" x14ac:dyDescent="0.3">
      <c r="D97" s="3"/>
      <c r="E97" s="3"/>
      <c r="F97" s="3"/>
      <c r="G97" s="3"/>
      <c r="H97" s="3"/>
      <c r="I97" s="3"/>
    </row>
    <row r="98" spans="4:9" x14ac:dyDescent="0.3">
      <c r="D98" s="3"/>
      <c r="E98" s="3"/>
      <c r="F98" s="3"/>
      <c r="G98" s="3"/>
      <c r="H98" s="3"/>
      <c r="I98" s="3"/>
    </row>
    <row r="99" spans="4:9" x14ac:dyDescent="0.3">
      <c r="D99" s="3"/>
      <c r="E99" s="3"/>
      <c r="F99" s="3"/>
      <c r="G99" s="3"/>
      <c r="H99" s="3"/>
      <c r="I99" s="3"/>
    </row>
    <row r="100" spans="4:9" x14ac:dyDescent="0.3">
      <c r="D100" s="3"/>
      <c r="E100" s="3"/>
      <c r="F100" s="3"/>
      <c r="G100" s="3"/>
      <c r="H100" s="3"/>
      <c r="I100" s="3"/>
    </row>
    <row r="101" spans="4:9" x14ac:dyDescent="0.3">
      <c r="D101" s="3"/>
      <c r="E101" s="3"/>
      <c r="F101" s="3"/>
      <c r="G101" s="3"/>
      <c r="H101" s="3"/>
      <c r="I101" s="3"/>
    </row>
    <row r="102" spans="4:9" x14ac:dyDescent="0.3">
      <c r="D102" s="3"/>
      <c r="E102" s="3"/>
      <c r="F102" s="3"/>
      <c r="G102" s="3"/>
      <c r="H102" s="3"/>
      <c r="I102" s="3"/>
    </row>
    <row r="103" spans="4:9" x14ac:dyDescent="0.3">
      <c r="D103" s="3"/>
      <c r="E103" s="3"/>
      <c r="F103" s="3"/>
      <c r="G103" s="3"/>
      <c r="H103" s="3"/>
      <c r="I103" s="3"/>
    </row>
    <row r="104" spans="4:9" x14ac:dyDescent="0.3">
      <c r="D104" s="3"/>
      <c r="E104" s="3"/>
      <c r="F104" s="3"/>
      <c r="G104" s="3"/>
      <c r="H104" s="3"/>
      <c r="I104" s="3"/>
    </row>
    <row r="105" spans="4:9" x14ac:dyDescent="0.3">
      <c r="D105" s="3"/>
      <c r="E105" s="3"/>
      <c r="F105" s="3"/>
      <c r="G105" s="3"/>
      <c r="H105" s="3"/>
      <c r="I105" s="3"/>
    </row>
    <row r="106" spans="4:9" x14ac:dyDescent="0.3">
      <c r="D106" s="3"/>
      <c r="E106" s="3"/>
      <c r="F106" s="3"/>
      <c r="G106" s="3"/>
      <c r="H106" s="3"/>
      <c r="I106" s="3"/>
    </row>
    <row r="107" spans="4:9" x14ac:dyDescent="0.3">
      <c r="D107" s="3"/>
      <c r="E107" s="3"/>
      <c r="F107" s="3"/>
      <c r="G107" s="3"/>
      <c r="H107" s="3"/>
      <c r="I107" s="3"/>
    </row>
    <row r="108" spans="4:9" x14ac:dyDescent="0.3">
      <c r="D108" s="3"/>
      <c r="E108" s="3"/>
      <c r="F108" s="3"/>
      <c r="G108" s="3"/>
      <c r="H108" s="3"/>
      <c r="I108" s="3"/>
    </row>
    <row r="109" spans="4:9" x14ac:dyDescent="0.3">
      <c r="D109" s="3"/>
      <c r="E109" s="3"/>
      <c r="F109" s="3"/>
      <c r="G109" s="3"/>
      <c r="H109" s="3"/>
      <c r="I109" s="3"/>
    </row>
    <row r="110" spans="4:9" x14ac:dyDescent="0.3">
      <c r="D110" s="3"/>
      <c r="E110" s="3"/>
      <c r="F110" s="3"/>
      <c r="G110" s="3"/>
      <c r="H110" s="3"/>
      <c r="I110" s="3"/>
    </row>
    <row r="111" spans="4:9" x14ac:dyDescent="0.3">
      <c r="D111" s="3"/>
      <c r="E111" s="3"/>
      <c r="F111" s="3"/>
      <c r="G111" s="3"/>
      <c r="H111" s="3"/>
      <c r="I111" s="3"/>
    </row>
    <row r="112" spans="4:9" x14ac:dyDescent="0.3">
      <c r="D112" s="3"/>
      <c r="E112" s="3"/>
      <c r="F112" s="3"/>
      <c r="G112" s="3"/>
      <c r="H112" s="3"/>
      <c r="I112" s="3"/>
    </row>
    <row r="113" spans="4:9" x14ac:dyDescent="0.3">
      <c r="D113" s="3"/>
      <c r="E113" s="3"/>
      <c r="F113" s="3"/>
      <c r="G113" s="3"/>
      <c r="H113" s="3"/>
      <c r="I113" s="3"/>
    </row>
    <row r="114" spans="4:9" x14ac:dyDescent="0.3">
      <c r="D114" s="3"/>
      <c r="E114" s="3"/>
      <c r="F114" s="3"/>
      <c r="G114" s="3"/>
      <c r="H114" s="3"/>
      <c r="I114" s="3"/>
    </row>
    <row r="115" spans="4:9" x14ac:dyDescent="0.3">
      <c r="D115" s="3"/>
      <c r="E115" s="3"/>
      <c r="F115" s="3"/>
      <c r="G115" s="3"/>
      <c r="H115" s="3"/>
      <c r="I115" s="3"/>
    </row>
    <row r="116" spans="4:9" x14ac:dyDescent="0.3">
      <c r="D116" s="3"/>
      <c r="E116" s="3"/>
      <c r="F116" s="3"/>
      <c r="G116" s="3"/>
      <c r="H116" s="3"/>
      <c r="I116" s="3"/>
    </row>
    <row r="117" spans="4:9" x14ac:dyDescent="0.3">
      <c r="D117" s="3"/>
      <c r="E117" s="3"/>
      <c r="F117" s="3"/>
      <c r="G117" s="3"/>
      <c r="H117" s="3"/>
      <c r="I117" s="3"/>
    </row>
    <row r="118" spans="4:9" x14ac:dyDescent="0.3">
      <c r="D118" s="3"/>
      <c r="E118" s="3"/>
      <c r="F118" s="3"/>
      <c r="G118" s="3"/>
      <c r="H118" s="3"/>
      <c r="I118" s="3"/>
    </row>
    <row r="119" spans="4:9" x14ac:dyDescent="0.3">
      <c r="D119" s="3"/>
      <c r="E119" s="3"/>
      <c r="F119" s="3"/>
      <c r="G119" s="3"/>
      <c r="H119" s="3"/>
      <c r="I119" s="3"/>
    </row>
    <row r="120" spans="4:9" x14ac:dyDescent="0.3">
      <c r="D120" s="3"/>
      <c r="E120" s="3"/>
      <c r="F120" s="3"/>
      <c r="G120" s="3"/>
      <c r="H120" s="3"/>
      <c r="I120" s="3"/>
    </row>
    <row r="121" spans="4:9" x14ac:dyDescent="0.3">
      <c r="D121" s="3"/>
      <c r="E121" s="3"/>
      <c r="F121" s="3"/>
      <c r="G121" s="3"/>
      <c r="H121" s="3"/>
      <c r="I121" s="3"/>
    </row>
    <row r="122" spans="4:9" x14ac:dyDescent="0.3">
      <c r="D122" s="3"/>
      <c r="E122" s="3"/>
      <c r="F122" s="3"/>
      <c r="G122" s="3"/>
      <c r="H122" s="3"/>
      <c r="I122" s="3"/>
    </row>
  </sheetData>
  <mergeCells count="2">
    <mergeCell ref="J2:AA2"/>
    <mergeCell ref="C2:I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W36" sqref="W36"/>
    </sheetView>
  </sheetViews>
  <sheetFormatPr defaultColWidth="9" defaultRowHeight="12" x14ac:dyDescent="0.3"/>
  <cols>
    <col min="1" max="1" width="4.125" style="1" customWidth="1"/>
    <col min="2" max="2" width="5.375" style="2" customWidth="1"/>
    <col min="3" max="3" width="9" style="3" customWidth="1"/>
    <col min="4" max="7" width="7.75" style="3" customWidth="1"/>
    <col min="8" max="8" width="9" style="3" bestFit="1" customWidth="1"/>
    <col min="9" max="9" width="11.875" style="3" bestFit="1" customWidth="1"/>
    <col min="10" max="13" width="7.75" style="3" customWidth="1"/>
    <col min="14" max="14" width="10.25" style="3" bestFit="1" customWidth="1"/>
    <col min="15" max="16384" width="9" style="1"/>
  </cols>
  <sheetData>
    <row r="1" spans="2:16" ht="12.75" thickBot="1" x14ac:dyDescent="0.35"/>
    <row r="2" spans="2:16" s="5" customFormat="1" ht="14.25" thickBot="1" x14ac:dyDescent="0.35">
      <c r="B2" s="29"/>
      <c r="C2" s="135" t="s">
        <v>19</v>
      </c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4"/>
    </row>
    <row r="3" spans="2:16" ht="14.25" customHeight="1" thickBot="1" x14ac:dyDescent="0.35">
      <c r="B3" s="19" t="s">
        <v>28</v>
      </c>
      <c r="C3" s="36" t="s">
        <v>20</v>
      </c>
      <c r="D3" s="30" t="s">
        <v>21</v>
      </c>
      <c r="E3" s="11" t="s">
        <v>22</v>
      </c>
      <c r="F3" s="11" t="s">
        <v>48</v>
      </c>
      <c r="G3" s="11" t="s">
        <v>36</v>
      </c>
      <c r="H3" s="11" t="s">
        <v>37</v>
      </c>
      <c r="I3" s="11" t="s">
        <v>38</v>
      </c>
      <c r="J3" s="11" t="s">
        <v>39</v>
      </c>
      <c r="K3" s="11" t="s">
        <v>40</v>
      </c>
      <c r="L3" s="11" t="s">
        <v>41</v>
      </c>
      <c r="M3" s="11" t="s">
        <v>42</v>
      </c>
      <c r="N3" s="12" t="s">
        <v>43</v>
      </c>
      <c r="P3" s="74"/>
    </row>
    <row r="4" spans="2:16" x14ac:dyDescent="0.3">
      <c r="B4" s="20">
        <v>1965</v>
      </c>
      <c r="C4" s="37">
        <v>79164</v>
      </c>
      <c r="D4" s="31">
        <v>5068</v>
      </c>
      <c r="E4" s="15">
        <v>4519</v>
      </c>
      <c r="F4" s="69"/>
      <c r="G4" s="69"/>
      <c r="H4" s="15">
        <v>68902</v>
      </c>
      <c r="I4" s="69"/>
      <c r="J4" s="69"/>
      <c r="K4" s="69"/>
      <c r="L4" s="15">
        <v>631</v>
      </c>
      <c r="M4" s="69"/>
      <c r="N4" s="16">
        <v>44</v>
      </c>
    </row>
    <row r="5" spans="2:16" x14ac:dyDescent="0.3">
      <c r="B5" s="21">
        <v>1966</v>
      </c>
      <c r="C5" s="38">
        <v>84927</v>
      </c>
      <c r="D5" s="32">
        <v>5205</v>
      </c>
      <c r="E5" s="4">
        <v>4776</v>
      </c>
      <c r="F5" s="70"/>
      <c r="G5" s="70"/>
      <c r="H5" s="4">
        <v>72671</v>
      </c>
      <c r="I5" s="70"/>
      <c r="J5" s="70"/>
      <c r="K5" s="70"/>
      <c r="L5" s="4">
        <v>746</v>
      </c>
      <c r="M5" s="70"/>
      <c r="N5" s="7">
        <v>1529</v>
      </c>
    </row>
    <row r="6" spans="2:16" x14ac:dyDescent="0.3">
      <c r="B6" s="21">
        <v>1967</v>
      </c>
      <c r="C6" s="38">
        <v>89277</v>
      </c>
      <c r="D6" s="32">
        <v>5377</v>
      </c>
      <c r="E6" s="4">
        <v>4883</v>
      </c>
      <c r="F6" s="70"/>
      <c r="G6" s="70"/>
      <c r="H6" s="4">
        <v>76827</v>
      </c>
      <c r="I6" s="4">
        <v>0</v>
      </c>
      <c r="J6" s="4">
        <v>0</v>
      </c>
      <c r="K6" s="4">
        <v>20</v>
      </c>
      <c r="L6" s="4">
        <v>633</v>
      </c>
      <c r="M6" s="70"/>
      <c r="N6" s="7">
        <v>1537</v>
      </c>
    </row>
    <row r="7" spans="2:16" x14ac:dyDescent="0.3">
      <c r="B7" s="21">
        <v>1968</v>
      </c>
      <c r="C7" s="38">
        <v>92530</v>
      </c>
      <c r="D7" s="32">
        <v>5475</v>
      </c>
      <c r="E7" s="4">
        <v>4964</v>
      </c>
      <c r="F7" s="70"/>
      <c r="G7" s="70"/>
      <c r="H7" s="4">
        <v>78795</v>
      </c>
      <c r="I7" s="4">
        <v>0</v>
      </c>
      <c r="J7" s="4">
        <v>0</v>
      </c>
      <c r="K7" s="4">
        <v>21</v>
      </c>
      <c r="L7" s="4">
        <v>640</v>
      </c>
      <c r="M7" s="70"/>
      <c r="N7" s="7">
        <v>2635</v>
      </c>
    </row>
    <row r="8" spans="2:16" ht="12.75" thickBot="1" x14ac:dyDescent="0.35">
      <c r="B8" s="22">
        <v>1969</v>
      </c>
      <c r="C8" s="39">
        <v>96358</v>
      </c>
      <c r="D8" s="33">
        <v>5740</v>
      </c>
      <c r="E8" s="8">
        <v>5210</v>
      </c>
      <c r="F8" s="71"/>
      <c r="G8" s="71"/>
      <c r="H8" s="8">
        <v>82629</v>
      </c>
      <c r="I8" s="8">
        <v>0</v>
      </c>
      <c r="J8" s="8">
        <v>0</v>
      </c>
      <c r="K8" s="8">
        <v>6</v>
      </c>
      <c r="L8" s="8">
        <v>648</v>
      </c>
      <c r="M8" s="71"/>
      <c r="N8" s="9">
        <v>2125</v>
      </c>
    </row>
    <row r="9" spans="2:16" x14ac:dyDescent="0.3">
      <c r="B9" s="23">
        <v>1970</v>
      </c>
      <c r="C9" s="40">
        <v>101095</v>
      </c>
      <c r="D9" s="34">
        <v>5904</v>
      </c>
      <c r="E9" s="13">
        <v>5659</v>
      </c>
      <c r="F9" s="72"/>
      <c r="G9" s="72"/>
      <c r="H9" s="13">
        <v>87771</v>
      </c>
      <c r="I9" s="13">
        <v>0</v>
      </c>
      <c r="J9" s="13">
        <v>0</v>
      </c>
      <c r="K9" s="13">
        <v>9</v>
      </c>
      <c r="L9" s="13">
        <v>653</v>
      </c>
      <c r="M9" s="72"/>
      <c r="N9" s="14">
        <v>1099</v>
      </c>
    </row>
    <row r="10" spans="2:16" x14ac:dyDescent="0.3">
      <c r="B10" s="21">
        <v>1971</v>
      </c>
      <c r="C10" s="38">
        <v>103756</v>
      </c>
      <c r="D10" s="32">
        <v>6037</v>
      </c>
      <c r="E10" s="4">
        <v>5748</v>
      </c>
      <c r="F10" s="70"/>
      <c r="G10" s="4">
        <v>8595</v>
      </c>
      <c r="H10" s="4">
        <v>82074</v>
      </c>
      <c r="I10" s="4">
        <v>0</v>
      </c>
      <c r="J10" s="4">
        <v>0</v>
      </c>
      <c r="K10" s="4">
        <v>6</v>
      </c>
      <c r="L10" s="4">
        <v>617</v>
      </c>
      <c r="M10" s="70"/>
      <c r="N10" s="7">
        <v>679</v>
      </c>
    </row>
    <row r="11" spans="2:16" x14ac:dyDescent="0.3">
      <c r="B11" s="21">
        <v>1972</v>
      </c>
      <c r="C11" s="38">
        <v>105672</v>
      </c>
      <c r="D11" s="32">
        <v>6155</v>
      </c>
      <c r="E11" s="4">
        <v>6024</v>
      </c>
      <c r="F11" s="70"/>
      <c r="G11" s="4">
        <v>8934</v>
      </c>
      <c r="H11" s="4">
        <v>83511</v>
      </c>
      <c r="I11" s="4">
        <v>0</v>
      </c>
      <c r="J11" s="4">
        <v>0</v>
      </c>
      <c r="K11" s="4">
        <v>6</v>
      </c>
      <c r="L11" s="4">
        <v>630</v>
      </c>
      <c r="M11" s="70"/>
      <c r="N11" s="7">
        <v>412</v>
      </c>
    </row>
    <row r="12" spans="2:16" x14ac:dyDescent="0.3">
      <c r="B12" s="21">
        <v>1973</v>
      </c>
      <c r="C12" s="38">
        <v>107259</v>
      </c>
      <c r="D12" s="32">
        <v>6263</v>
      </c>
      <c r="E12" s="4">
        <v>6083</v>
      </c>
      <c r="F12" s="70"/>
      <c r="G12" s="4">
        <v>14860</v>
      </c>
      <c r="H12" s="4">
        <v>78834</v>
      </c>
      <c r="I12" s="4">
        <v>0</v>
      </c>
      <c r="J12" s="4">
        <v>0</v>
      </c>
      <c r="K12" s="4">
        <v>5</v>
      </c>
      <c r="L12" s="4">
        <v>715</v>
      </c>
      <c r="M12" s="70"/>
      <c r="N12" s="7">
        <v>499</v>
      </c>
    </row>
    <row r="13" spans="2:16" x14ac:dyDescent="0.3">
      <c r="B13" s="21">
        <v>1974</v>
      </c>
      <c r="C13" s="38">
        <v>107436</v>
      </c>
      <c r="D13" s="32">
        <v>6308</v>
      </c>
      <c r="E13" s="4">
        <v>6146</v>
      </c>
      <c r="F13" s="70"/>
      <c r="G13" s="4">
        <v>18223</v>
      </c>
      <c r="H13" s="4">
        <v>75415</v>
      </c>
      <c r="I13" s="4">
        <v>0</v>
      </c>
      <c r="J13" s="4">
        <v>0</v>
      </c>
      <c r="K13" s="4">
        <v>3</v>
      </c>
      <c r="L13" s="4">
        <v>761</v>
      </c>
      <c r="M13" s="70"/>
      <c r="N13" s="7">
        <v>580</v>
      </c>
    </row>
    <row r="14" spans="2:16" x14ac:dyDescent="0.3">
      <c r="B14" s="21">
        <v>1975</v>
      </c>
      <c r="C14" s="38">
        <v>108126</v>
      </c>
      <c r="D14" s="32">
        <v>6357</v>
      </c>
      <c r="E14" s="4">
        <v>6210</v>
      </c>
      <c r="F14" s="70"/>
      <c r="G14" s="4">
        <v>18543</v>
      </c>
      <c r="H14" s="4">
        <v>75629</v>
      </c>
      <c r="I14" s="4">
        <v>0</v>
      </c>
      <c r="J14" s="4">
        <v>0</v>
      </c>
      <c r="K14" s="4">
        <v>2</v>
      </c>
      <c r="L14" s="4">
        <v>793</v>
      </c>
      <c r="M14" s="70"/>
      <c r="N14" s="7">
        <v>592</v>
      </c>
    </row>
    <row r="15" spans="2:16" x14ac:dyDescent="0.3">
      <c r="B15" s="21">
        <v>1976</v>
      </c>
      <c r="C15" s="38">
        <v>109530</v>
      </c>
      <c r="D15" s="32">
        <v>6389</v>
      </c>
      <c r="E15" s="4">
        <v>6252</v>
      </c>
      <c r="F15" s="70"/>
      <c r="G15" s="4">
        <v>26353</v>
      </c>
      <c r="H15" s="4">
        <v>69168</v>
      </c>
      <c r="I15" s="4">
        <v>0</v>
      </c>
      <c r="J15" s="4">
        <v>0</v>
      </c>
      <c r="K15" s="4">
        <v>0</v>
      </c>
      <c r="L15" s="4">
        <v>830</v>
      </c>
      <c r="M15" s="70"/>
      <c r="N15" s="7">
        <v>538</v>
      </c>
    </row>
    <row r="16" spans="2:16" x14ac:dyDescent="0.3">
      <c r="B16" s="21">
        <v>1977</v>
      </c>
      <c r="C16" s="38">
        <v>112997</v>
      </c>
      <c r="D16" s="32">
        <v>6397</v>
      </c>
      <c r="E16" s="4">
        <v>6257</v>
      </c>
      <c r="F16" s="70"/>
      <c r="G16" s="4">
        <v>26886</v>
      </c>
      <c r="H16" s="4">
        <v>72093</v>
      </c>
      <c r="I16" s="4">
        <v>0</v>
      </c>
      <c r="J16" s="4">
        <v>0</v>
      </c>
      <c r="K16" s="4">
        <v>0</v>
      </c>
      <c r="L16" s="4">
        <v>909</v>
      </c>
      <c r="M16" s="70"/>
      <c r="N16" s="7">
        <v>455</v>
      </c>
    </row>
    <row r="17" spans="2:14" x14ac:dyDescent="0.3">
      <c r="B17" s="21">
        <v>1978</v>
      </c>
      <c r="C17" s="38">
        <v>115245</v>
      </c>
      <c r="D17" s="32">
        <v>6418</v>
      </c>
      <c r="E17" s="4">
        <v>6273</v>
      </c>
      <c r="F17" s="70"/>
      <c r="G17" s="4">
        <v>27155</v>
      </c>
      <c r="H17" s="4">
        <v>74191</v>
      </c>
      <c r="I17" s="4">
        <v>0</v>
      </c>
      <c r="J17" s="4">
        <v>0</v>
      </c>
      <c r="K17" s="4">
        <v>0</v>
      </c>
      <c r="L17" s="4">
        <v>937</v>
      </c>
      <c r="M17" s="70"/>
      <c r="N17" s="7">
        <v>271</v>
      </c>
    </row>
    <row r="18" spans="2:14" ht="12.75" thickBot="1" x14ac:dyDescent="0.35">
      <c r="B18" s="24">
        <v>1979</v>
      </c>
      <c r="C18" s="41">
        <v>117290</v>
      </c>
      <c r="D18" s="35">
        <v>6441</v>
      </c>
      <c r="E18" s="17">
        <v>6312</v>
      </c>
      <c r="F18" s="73"/>
      <c r="G18" s="17">
        <v>27654</v>
      </c>
      <c r="H18" s="17">
        <v>75714</v>
      </c>
      <c r="I18" s="8">
        <v>0</v>
      </c>
      <c r="J18" s="8">
        <v>0</v>
      </c>
      <c r="K18" s="17">
        <v>0</v>
      </c>
      <c r="L18" s="17">
        <v>938</v>
      </c>
      <c r="M18" s="73"/>
      <c r="N18" s="18">
        <v>231</v>
      </c>
    </row>
    <row r="19" spans="2:14" x14ac:dyDescent="0.3">
      <c r="B19" s="20">
        <v>1980</v>
      </c>
      <c r="C19" s="37">
        <v>119064</v>
      </c>
      <c r="D19" s="31">
        <v>6448</v>
      </c>
      <c r="E19" s="15">
        <v>6353</v>
      </c>
      <c r="F19" s="69"/>
      <c r="G19" s="15">
        <v>27609</v>
      </c>
      <c r="H19" s="15">
        <v>77371</v>
      </c>
      <c r="I19" s="13">
        <v>0</v>
      </c>
      <c r="J19" s="13">
        <v>0</v>
      </c>
      <c r="K19" s="15">
        <v>0</v>
      </c>
      <c r="L19" s="15">
        <v>1106</v>
      </c>
      <c r="M19" s="69"/>
      <c r="N19" s="16">
        <v>177</v>
      </c>
    </row>
    <row r="20" spans="2:14" x14ac:dyDescent="0.3">
      <c r="B20" s="21">
        <v>1981</v>
      </c>
      <c r="C20" s="38">
        <v>122727</v>
      </c>
      <c r="D20" s="32">
        <v>6512</v>
      </c>
      <c r="E20" s="4">
        <v>6827</v>
      </c>
      <c r="F20" s="70"/>
      <c r="G20" s="4">
        <v>28003</v>
      </c>
      <c r="H20" s="4">
        <v>79980</v>
      </c>
      <c r="I20" s="4">
        <v>0</v>
      </c>
      <c r="J20" s="4">
        <v>0</v>
      </c>
      <c r="K20" s="4">
        <v>0</v>
      </c>
      <c r="L20" s="4">
        <v>1302</v>
      </c>
      <c r="M20" s="70"/>
      <c r="N20" s="7">
        <v>103</v>
      </c>
    </row>
    <row r="21" spans="2:14" x14ac:dyDescent="0.3">
      <c r="B21" s="21">
        <v>1982</v>
      </c>
      <c r="C21" s="38">
        <v>124572</v>
      </c>
      <c r="D21" s="32">
        <v>6493</v>
      </c>
      <c r="E21" s="4">
        <v>6996</v>
      </c>
      <c r="F21" s="70"/>
      <c r="G21" s="4">
        <v>27607</v>
      </c>
      <c r="H21" s="4">
        <v>81930</v>
      </c>
      <c r="I21" s="4">
        <v>0</v>
      </c>
      <c r="J21" s="4">
        <v>0</v>
      </c>
      <c r="K21" s="4">
        <v>0</v>
      </c>
      <c r="L21" s="4">
        <v>1437</v>
      </c>
      <c r="M21" s="70"/>
      <c r="N21" s="7">
        <v>109</v>
      </c>
    </row>
    <row r="22" spans="2:14" x14ac:dyDescent="0.3">
      <c r="B22" s="21">
        <v>1983</v>
      </c>
      <c r="C22" s="38">
        <v>126163</v>
      </c>
      <c r="D22" s="32">
        <v>6490</v>
      </c>
      <c r="E22" s="4">
        <v>7019</v>
      </c>
      <c r="F22" s="70"/>
      <c r="G22" s="4">
        <v>27726</v>
      </c>
      <c r="H22" s="4">
        <v>83283</v>
      </c>
      <c r="I22" s="4">
        <v>0</v>
      </c>
      <c r="J22" s="4">
        <v>0</v>
      </c>
      <c r="K22" s="4">
        <v>0</v>
      </c>
      <c r="L22" s="4">
        <v>1522</v>
      </c>
      <c r="M22" s="70"/>
      <c r="N22" s="7">
        <v>123</v>
      </c>
    </row>
    <row r="23" spans="2:14" x14ac:dyDescent="0.3">
      <c r="B23" s="21">
        <v>1984</v>
      </c>
      <c r="C23" s="38">
        <v>126233</v>
      </c>
      <c r="D23" s="32">
        <v>6511</v>
      </c>
      <c r="E23" s="4">
        <v>7046</v>
      </c>
      <c r="F23" s="70"/>
      <c r="G23" s="4">
        <v>27134</v>
      </c>
      <c r="H23" s="4">
        <v>83697</v>
      </c>
      <c r="I23" s="4">
        <v>0</v>
      </c>
      <c r="J23" s="4">
        <v>0</v>
      </c>
      <c r="K23" s="4">
        <v>0</v>
      </c>
      <c r="L23" s="4">
        <v>1781</v>
      </c>
      <c r="M23" s="70"/>
      <c r="N23" s="7">
        <v>64</v>
      </c>
    </row>
    <row r="24" spans="2:14" x14ac:dyDescent="0.3">
      <c r="B24" s="21">
        <v>1985</v>
      </c>
      <c r="C24" s="38">
        <v>126785</v>
      </c>
      <c r="D24" s="32">
        <v>6512</v>
      </c>
      <c r="E24" s="4">
        <v>7090</v>
      </c>
      <c r="F24" s="70"/>
      <c r="G24" s="4">
        <v>28009</v>
      </c>
      <c r="H24" s="4">
        <v>83261</v>
      </c>
      <c r="I24" s="4">
        <v>0</v>
      </c>
      <c r="J24" s="4">
        <v>0</v>
      </c>
      <c r="K24" s="4">
        <v>0</v>
      </c>
      <c r="L24" s="4">
        <v>1846</v>
      </c>
      <c r="M24" s="70"/>
      <c r="N24" s="7">
        <v>67</v>
      </c>
    </row>
    <row r="25" spans="2:14" x14ac:dyDescent="0.3">
      <c r="B25" s="21">
        <v>1986</v>
      </c>
      <c r="C25" s="38">
        <v>126677</v>
      </c>
      <c r="D25" s="32">
        <v>6526</v>
      </c>
      <c r="E25" s="4">
        <v>7122</v>
      </c>
      <c r="F25" s="70"/>
      <c r="G25" s="4">
        <v>28481</v>
      </c>
      <c r="H25" s="4">
        <v>82612</v>
      </c>
      <c r="I25" s="4">
        <v>0</v>
      </c>
      <c r="J25" s="4">
        <v>0</v>
      </c>
      <c r="K25" s="4">
        <v>0</v>
      </c>
      <c r="L25" s="4">
        <v>1862</v>
      </c>
      <c r="M25" s="70"/>
      <c r="N25" s="7">
        <v>74</v>
      </c>
    </row>
    <row r="26" spans="2:14" x14ac:dyDescent="0.3">
      <c r="B26" s="21">
        <v>1987</v>
      </c>
      <c r="C26" s="38">
        <v>130142</v>
      </c>
      <c r="D26" s="32">
        <v>6522</v>
      </c>
      <c r="E26" s="4">
        <v>7186</v>
      </c>
      <c r="F26" s="70"/>
      <c r="G26" s="4">
        <v>28751</v>
      </c>
      <c r="H26" s="4">
        <v>85731</v>
      </c>
      <c r="I26" s="4">
        <v>0</v>
      </c>
      <c r="J26" s="4">
        <v>0</v>
      </c>
      <c r="K26" s="4">
        <v>0</v>
      </c>
      <c r="L26" s="4">
        <v>1905</v>
      </c>
      <c r="M26" s="70"/>
      <c r="N26" s="7">
        <v>47</v>
      </c>
    </row>
    <row r="27" spans="2:14" x14ac:dyDescent="0.3">
      <c r="B27" s="21">
        <v>1988</v>
      </c>
      <c r="C27" s="38">
        <v>132527</v>
      </c>
      <c r="D27" s="32">
        <v>6455</v>
      </c>
      <c r="E27" s="4">
        <v>7154</v>
      </c>
      <c r="F27" s="70"/>
      <c r="G27" s="4">
        <v>29054</v>
      </c>
      <c r="H27" s="4">
        <v>87830</v>
      </c>
      <c r="I27" s="4">
        <v>0</v>
      </c>
      <c r="J27" s="4">
        <v>0</v>
      </c>
      <c r="K27" s="4">
        <v>0</v>
      </c>
      <c r="L27" s="4">
        <v>1936</v>
      </c>
      <c r="M27" s="70"/>
      <c r="N27" s="7">
        <v>98</v>
      </c>
    </row>
    <row r="28" spans="2:14" ht="12.75" thickBot="1" x14ac:dyDescent="0.35">
      <c r="B28" s="22">
        <v>1989</v>
      </c>
      <c r="C28" s="39">
        <v>134898</v>
      </c>
      <c r="D28" s="33">
        <v>6386</v>
      </c>
      <c r="E28" s="8">
        <v>7151</v>
      </c>
      <c r="F28" s="71"/>
      <c r="G28" s="8">
        <v>29357</v>
      </c>
      <c r="H28" s="8">
        <v>89813</v>
      </c>
      <c r="I28" s="8">
        <v>0</v>
      </c>
      <c r="J28" s="8">
        <v>0</v>
      </c>
      <c r="K28" s="8">
        <v>0</v>
      </c>
      <c r="L28" s="8">
        <v>2007</v>
      </c>
      <c r="M28" s="71"/>
      <c r="N28" s="9">
        <v>184</v>
      </c>
    </row>
    <row r="29" spans="2:14" x14ac:dyDescent="0.3">
      <c r="B29" s="23">
        <v>1990</v>
      </c>
      <c r="C29" s="40">
        <f t="shared" ref="C29:C62" si="0">SUM(D29:N29)</f>
        <v>136800</v>
      </c>
      <c r="D29" s="34">
        <v>6325</v>
      </c>
      <c r="E29" s="13">
        <v>7134</v>
      </c>
      <c r="F29" s="72"/>
      <c r="G29" s="13">
        <v>29261</v>
      </c>
      <c r="H29" s="13">
        <v>91693</v>
      </c>
      <c r="I29" s="13">
        <v>0</v>
      </c>
      <c r="J29" s="13">
        <v>0</v>
      </c>
      <c r="K29" s="13">
        <v>0</v>
      </c>
      <c r="L29" s="13">
        <v>2147</v>
      </c>
      <c r="M29" s="72"/>
      <c r="N29" s="14">
        <v>240</v>
      </c>
    </row>
    <row r="30" spans="2:14" x14ac:dyDescent="0.3">
      <c r="B30" s="21">
        <v>1991</v>
      </c>
      <c r="C30" s="38">
        <f t="shared" si="0"/>
        <v>138200</v>
      </c>
      <c r="D30" s="32">
        <v>6239</v>
      </c>
      <c r="E30" s="4">
        <v>7100</v>
      </c>
      <c r="F30" s="70"/>
      <c r="G30" s="4">
        <v>28618</v>
      </c>
      <c r="H30" s="4">
        <v>93673</v>
      </c>
      <c r="I30" s="4">
        <v>0</v>
      </c>
      <c r="J30" s="4">
        <v>0</v>
      </c>
      <c r="K30" s="4">
        <v>0</v>
      </c>
      <c r="L30" s="4">
        <v>2323</v>
      </c>
      <c r="M30" s="70"/>
      <c r="N30" s="7">
        <v>247</v>
      </c>
    </row>
    <row r="31" spans="2:14" x14ac:dyDescent="0.3">
      <c r="B31" s="21">
        <v>1992</v>
      </c>
      <c r="C31" s="38">
        <f t="shared" si="0"/>
        <v>138880</v>
      </c>
      <c r="D31" s="32">
        <v>6117</v>
      </c>
      <c r="E31" s="4">
        <v>6991</v>
      </c>
      <c r="F31" s="70"/>
      <c r="G31" s="4">
        <v>27907</v>
      </c>
      <c r="H31" s="4">
        <v>94808</v>
      </c>
      <c r="I31" s="4">
        <v>0</v>
      </c>
      <c r="J31" s="4">
        <v>0</v>
      </c>
      <c r="K31" s="4">
        <v>0</v>
      </c>
      <c r="L31" s="4">
        <v>2433</v>
      </c>
      <c r="M31" s="70"/>
      <c r="N31" s="7">
        <v>624</v>
      </c>
    </row>
    <row r="32" spans="2:14" x14ac:dyDescent="0.3">
      <c r="B32" s="21">
        <v>1993</v>
      </c>
      <c r="C32" s="38">
        <f t="shared" si="0"/>
        <v>139159</v>
      </c>
      <c r="D32" s="32">
        <v>6052</v>
      </c>
      <c r="E32" s="4">
        <v>6875</v>
      </c>
      <c r="F32" s="70"/>
      <c r="G32" s="4">
        <v>27497</v>
      </c>
      <c r="H32" s="4">
        <v>95492</v>
      </c>
      <c r="I32" s="4">
        <v>0</v>
      </c>
      <c r="J32" s="4">
        <v>0</v>
      </c>
      <c r="K32" s="4">
        <v>0</v>
      </c>
      <c r="L32" s="4">
        <v>2564</v>
      </c>
      <c r="M32" s="70"/>
      <c r="N32" s="7">
        <v>679</v>
      </c>
    </row>
    <row r="33" spans="2:25" x14ac:dyDescent="0.3">
      <c r="B33" s="21">
        <v>1994</v>
      </c>
      <c r="C33" s="38">
        <f t="shared" si="0"/>
        <v>139096</v>
      </c>
      <c r="D33" s="32">
        <v>5895</v>
      </c>
      <c r="E33" s="4">
        <v>6652</v>
      </c>
      <c r="F33" s="70"/>
      <c r="G33" s="4">
        <v>26932</v>
      </c>
      <c r="H33" s="4">
        <v>96500</v>
      </c>
      <c r="I33" s="4">
        <v>0</v>
      </c>
      <c r="J33" s="4">
        <v>0</v>
      </c>
      <c r="K33" s="4">
        <v>0</v>
      </c>
      <c r="L33" s="4">
        <v>2706</v>
      </c>
      <c r="M33" s="70"/>
      <c r="N33" s="7">
        <v>411</v>
      </c>
    </row>
    <row r="34" spans="2:25" x14ac:dyDescent="0.3">
      <c r="B34" s="21">
        <v>1995</v>
      </c>
      <c r="C34" s="38">
        <f t="shared" si="0"/>
        <v>138369</v>
      </c>
      <c r="D34" s="32">
        <v>5767</v>
      </c>
      <c r="E34" s="4">
        <v>6461</v>
      </c>
      <c r="F34" s="70"/>
      <c r="G34" s="4">
        <v>26580</v>
      </c>
      <c r="H34" s="4">
        <v>96012</v>
      </c>
      <c r="I34" s="4">
        <v>0</v>
      </c>
      <c r="J34" s="4">
        <v>0</v>
      </c>
      <c r="K34" s="4">
        <v>0</v>
      </c>
      <c r="L34" s="4">
        <v>3154</v>
      </c>
      <c r="M34" s="70"/>
      <c r="N34" s="7">
        <v>395</v>
      </c>
    </row>
    <row r="35" spans="2:25" x14ac:dyDescent="0.3">
      <c r="B35" s="21">
        <v>1996</v>
      </c>
      <c r="C35" s="38">
        <f t="shared" si="0"/>
        <v>137912</v>
      </c>
      <c r="D35" s="32">
        <v>5726</v>
      </c>
      <c r="E35" s="4">
        <v>6413</v>
      </c>
      <c r="F35" s="70"/>
      <c r="G35" s="4">
        <v>26449</v>
      </c>
      <c r="H35" s="4">
        <v>95114</v>
      </c>
      <c r="I35" s="4">
        <v>0</v>
      </c>
      <c r="J35" s="4">
        <v>0</v>
      </c>
      <c r="K35" s="4">
        <v>0</v>
      </c>
      <c r="L35" s="4">
        <v>3665</v>
      </c>
      <c r="M35" s="70"/>
      <c r="N35" s="7">
        <v>545</v>
      </c>
    </row>
    <row r="36" spans="2:25" x14ac:dyDescent="0.3">
      <c r="B36" s="21">
        <v>1997</v>
      </c>
      <c r="C36" s="38">
        <f t="shared" si="0"/>
        <v>138670</v>
      </c>
      <c r="D36" s="32">
        <v>5713</v>
      </c>
      <c r="E36" s="4">
        <v>6376</v>
      </c>
      <c r="F36" s="70"/>
      <c r="G36" s="4">
        <v>26931</v>
      </c>
      <c r="H36" s="4">
        <v>95105</v>
      </c>
      <c r="I36" s="4">
        <v>0</v>
      </c>
      <c r="J36" s="4">
        <v>0</v>
      </c>
      <c r="K36" s="4">
        <v>0</v>
      </c>
      <c r="L36" s="4">
        <v>3840</v>
      </c>
      <c r="M36" s="70"/>
      <c r="N36" s="7">
        <v>705</v>
      </c>
    </row>
    <row r="37" spans="2:25" ht="13.5" x14ac:dyDescent="0.3">
      <c r="B37" s="21">
        <v>1998</v>
      </c>
      <c r="C37" s="38">
        <f t="shared" si="0"/>
        <v>140121</v>
      </c>
      <c r="D37" s="32">
        <v>5680</v>
      </c>
      <c r="E37" s="4">
        <v>6358</v>
      </c>
      <c r="F37" s="70"/>
      <c r="G37" s="4">
        <v>27260</v>
      </c>
      <c r="H37" s="4">
        <v>95953</v>
      </c>
      <c r="I37" s="4">
        <v>0</v>
      </c>
      <c r="J37" s="4">
        <v>0</v>
      </c>
      <c r="K37" s="4">
        <v>0</v>
      </c>
      <c r="L37" s="4">
        <v>3877</v>
      </c>
      <c r="M37" s="70"/>
      <c r="N37" s="7">
        <v>993</v>
      </c>
      <c r="P37" s="74"/>
      <c r="Y37" s="74"/>
    </row>
    <row r="38" spans="2:25" ht="12.75" thickBot="1" x14ac:dyDescent="0.35">
      <c r="B38" s="24">
        <v>1999</v>
      </c>
      <c r="C38" s="41">
        <f t="shared" si="0"/>
        <v>137577</v>
      </c>
      <c r="D38" s="35">
        <v>5506</v>
      </c>
      <c r="E38" s="17">
        <v>5875</v>
      </c>
      <c r="F38" s="73"/>
      <c r="G38" s="17">
        <v>26198</v>
      </c>
      <c r="H38" s="17">
        <v>95316</v>
      </c>
      <c r="I38" s="8">
        <v>0</v>
      </c>
      <c r="J38" s="8">
        <v>0</v>
      </c>
      <c r="K38" s="17">
        <v>0</v>
      </c>
      <c r="L38" s="17">
        <v>3802</v>
      </c>
      <c r="M38" s="73"/>
      <c r="N38" s="18">
        <v>880</v>
      </c>
    </row>
    <row r="39" spans="2:25" x14ac:dyDescent="0.3">
      <c r="B39" s="20">
        <v>2000</v>
      </c>
      <c r="C39" s="37">
        <f t="shared" si="0"/>
        <v>140000</v>
      </c>
      <c r="D39" s="31">
        <v>5232</v>
      </c>
      <c r="E39" s="15">
        <v>5468</v>
      </c>
      <c r="F39" s="69"/>
      <c r="G39" s="15">
        <v>28013</v>
      </c>
      <c r="H39" s="15">
        <v>89056</v>
      </c>
      <c r="I39" s="13">
        <v>0</v>
      </c>
      <c r="J39" s="13">
        <v>0</v>
      </c>
      <c r="K39" s="15">
        <v>0</v>
      </c>
      <c r="L39" s="15">
        <v>3897</v>
      </c>
      <c r="M39" s="69"/>
      <c r="N39" s="16">
        <v>8334</v>
      </c>
    </row>
    <row r="40" spans="2:25" x14ac:dyDescent="0.3">
      <c r="B40" s="21">
        <v>2001</v>
      </c>
      <c r="C40" s="38">
        <f t="shared" si="0"/>
        <v>142715</v>
      </c>
      <c r="D40" s="32">
        <v>5286</v>
      </c>
      <c r="E40" s="4">
        <v>5570</v>
      </c>
      <c r="F40" s="70"/>
      <c r="G40" s="4">
        <v>29144</v>
      </c>
      <c r="H40" s="4">
        <v>95189</v>
      </c>
      <c r="I40" s="4">
        <v>0</v>
      </c>
      <c r="J40" s="4">
        <v>0</v>
      </c>
      <c r="K40" s="4">
        <v>0</v>
      </c>
      <c r="L40" s="4">
        <v>3954</v>
      </c>
      <c r="M40" s="70"/>
      <c r="N40" s="7">
        <v>3572</v>
      </c>
    </row>
    <row r="41" spans="2:25" x14ac:dyDescent="0.3">
      <c r="B41" s="21">
        <v>2002</v>
      </c>
      <c r="C41" s="38">
        <f t="shared" si="0"/>
        <v>147497</v>
      </c>
      <c r="D41" s="32">
        <v>5350</v>
      </c>
      <c r="E41" s="4">
        <v>5785</v>
      </c>
      <c r="F41" s="70"/>
      <c r="G41" s="4">
        <v>30015</v>
      </c>
      <c r="H41" s="4">
        <v>97715</v>
      </c>
      <c r="I41" s="4">
        <v>0</v>
      </c>
      <c r="J41" s="4">
        <v>0</v>
      </c>
      <c r="K41" s="4">
        <v>0</v>
      </c>
      <c r="L41" s="4">
        <v>4039</v>
      </c>
      <c r="M41" s="70"/>
      <c r="N41" s="7">
        <v>4593</v>
      </c>
    </row>
    <row r="42" spans="2:25" x14ac:dyDescent="0.3">
      <c r="B42" s="21">
        <v>2003</v>
      </c>
      <c r="C42" s="38">
        <f t="shared" si="0"/>
        <v>154075</v>
      </c>
      <c r="D42" s="32">
        <v>5422</v>
      </c>
      <c r="E42" s="4">
        <v>5938</v>
      </c>
      <c r="F42" s="70"/>
      <c r="G42" s="4">
        <v>31317</v>
      </c>
      <c r="H42" s="4">
        <v>102509</v>
      </c>
      <c r="I42" s="4">
        <v>0</v>
      </c>
      <c r="J42" s="4">
        <v>0</v>
      </c>
      <c r="K42" s="4">
        <v>0</v>
      </c>
      <c r="L42" s="4">
        <v>4104</v>
      </c>
      <c r="M42" s="70"/>
      <c r="N42" s="7">
        <v>4785</v>
      </c>
    </row>
    <row r="43" spans="2:25" x14ac:dyDescent="0.3">
      <c r="B43" s="100">
        <v>2004</v>
      </c>
      <c r="C43" s="38">
        <f t="shared" si="0"/>
        <v>157407</v>
      </c>
      <c r="D43" s="102">
        <v>5502</v>
      </c>
      <c r="E43" s="103">
        <v>6025</v>
      </c>
      <c r="F43" s="121"/>
      <c r="G43" s="103">
        <v>31968</v>
      </c>
      <c r="H43" s="103">
        <v>106611</v>
      </c>
      <c r="I43" s="103">
        <v>8</v>
      </c>
      <c r="J43" s="103">
        <v>47</v>
      </c>
      <c r="K43" s="103">
        <v>9</v>
      </c>
      <c r="L43" s="103">
        <v>4128</v>
      </c>
      <c r="M43" s="121"/>
      <c r="N43" s="105">
        <v>3109</v>
      </c>
    </row>
    <row r="44" spans="2:25" x14ac:dyDescent="0.3">
      <c r="B44" s="100">
        <v>2005</v>
      </c>
      <c r="C44" s="38">
        <f t="shared" si="0"/>
        <v>160143</v>
      </c>
      <c r="D44" s="102">
        <v>5609</v>
      </c>
      <c r="E44" s="103">
        <v>6120</v>
      </c>
      <c r="F44" s="121"/>
      <c r="G44" s="103">
        <v>32042</v>
      </c>
      <c r="H44" s="103">
        <v>110184</v>
      </c>
      <c r="I44" s="103">
        <v>1</v>
      </c>
      <c r="J44" s="103">
        <v>57</v>
      </c>
      <c r="K44" s="103">
        <v>0</v>
      </c>
      <c r="L44" s="103">
        <v>4195</v>
      </c>
      <c r="M44" s="121"/>
      <c r="N44" s="105">
        <v>1935</v>
      </c>
    </row>
    <row r="45" spans="2:25" x14ac:dyDescent="0.3">
      <c r="B45" s="100">
        <v>2006</v>
      </c>
      <c r="C45" s="38">
        <f t="shared" si="0"/>
        <v>163645</v>
      </c>
      <c r="D45" s="102">
        <v>5684</v>
      </c>
      <c r="E45" s="103">
        <v>6218</v>
      </c>
      <c r="F45" s="121"/>
      <c r="G45" s="103">
        <v>32498</v>
      </c>
      <c r="H45" s="103">
        <v>113383</v>
      </c>
      <c r="I45" s="103">
        <v>0</v>
      </c>
      <c r="J45" s="103">
        <v>121</v>
      </c>
      <c r="K45" s="103">
        <v>0</v>
      </c>
      <c r="L45" s="103">
        <v>4256</v>
      </c>
      <c r="M45" s="121"/>
      <c r="N45" s="105">
        <v>1485</v>
      </c>
    </row>
    <row r="46" spans="2:25" x14ac:dyDescent="0.3">
      <c r="B46" s="100">
        <v>2007</v>
      </c>
      <c r="C46" s="38">
        <f t="shared" si="0"/>
        <v>167182</v>
      </c>
      <c r="D46" s="102">
        <v>5700</v>
      </c>
      <c r="E46" s="103">
        <v>6150</v>
      </c>
      <c r="F46" s="121"/>
      <c r="G46" s="103">
        <v>32394</v>
      </c>
      <c r="H46" s="103">
        <v>115230</v>
      </c>
      <c r="I46" s="103">
        <v>4</v>
      </c>
      <c r="J46" s="103">
        <v>169</v>
      </c>
      <c r="K46" s="103">
        <v>0</v>
      </c>
      <c r="L46" s="103">
        <v>4242</v>
      </c>
      <c r="M46" s="103">
        <v>1275</v>
      </c>
      <c r="N46" s="105">
        <v>2018</v>
      </c>
    </row>
    <row r="47" spans="2:25" x14ac:dyDescent="0.3">
      <c r="B47" s="100">
        <v>2008</v>
      </c>
      <c r="C47" s="38">
        <f t="shared" si="0"/>
        <v>172190</v>
      </c>
      <c r="D47" s="102">
        <v>5750</v>
      </c>
      <c r="E47" s="103">
        <v>6098</v>
      </c>
      <c r="F47" s="121"/>
      <c r="G47" s="103">
        <v>32205</v>
      </c>
      <c r="H47" s="103">
        <v>117362</v>
      </c>
      <c r="I47" s="103">
        <v>0</v>
      </c>
      <c r="J47" s="103">
        <v>209</v>
      </c>
      <c r="K47" s="103">
        <v>0</v>
      </c>
      <c r="L47" s="103">
        <v>4241</v>
      </c>
      <c r="M47" s="103">
        <v>3381</v>
      </c>
      <c r="N47" s="105">
        <v>2944</v>
      </c>
    </row>
    <row r="48" spans="2:25" ht="12.75" thickBot="1" x14ac:dyDescent="0.35">
      <c r="B48" s="106">
        <v>2009</v>
      </c>
      <c r="C48" s="39">
        <f t="shared" si="0"/>
        <v>175068</v>
      </c>
      <c r="D48" s="108">
        <v>5783</v>
      </c>
      <c r="E48" s="109">
        <v>6047</v>
      </c>
      <c r="F48" s="122"/>
      <c r="G48" s="109">
        <v>31827</v>
      </c>
      <c r="H48" s="109">
        <v>118680</v>
      </c>
      <c r="I48" s="109">
        <v>0</v>
      </c>
      <c r="J48" s="109">
        <v>214</v>
      </c>
      <c r="K48" s="109">
        <v>0</v>
      </c>
      <c r="L48" s="109">
        <v>4217</v>
      </c>
      <c r="M48" s="109">
        <v>3416</v>
      </c>
      <c r="N48" s="111">
        <v>4884</v>
      </c>
    </row>
    <row r="49" spans="2:16" x14ac:dyDescent="0.3">
      <c r="B49" s="112">
        <v>2010</v>
      </c>
      <c r="C49" s="40">
        <f t="shared" si="0"/>
        <v>176754</v>
      </c>
      <c r="D49" s="114">
        <v>5813</v>
      </c>
      <c r="E49" s="115">
        <v>6024</v>
      </c>
      <c r="F49" s="123"/>
      <c r="G49" s="115">
        <v>31746</v>
      </c>
      <c r="H49" s="115">
        <v>120089</v>
      </c>
      <c r="I49" s="115">
        <v>2</v>
      </c>
      <c r="J49" s="115">
        <v>227</v>
      </c>
      <c r="K49" s="115">
        <v>0</v>
      </c>
      <c r="L49" s="115">
        <v>4247</v>
      </c>
      <c r="M49" s="115">
        <v>3434</v>
      </c>
      <c r="N49" s="117">
        <v>5172</v>
      </c>
    </row>
    <row r="50" spans="2:16" x14ac:dyDescent="0.3">
      <c r="B50" s="100">
        <v>2011</v>
      </c>
      <c r="C50" s="38">
        <f t="shared" si="0"/>
        <v>180623</v>
      </c>
      <c r="D50" s="102">
        <v>5830</v>
      </c>
      <c r="E50" s="103">
        <v>6008</v>
      </c>
      <c r="F50" s="121"/>
      <c r="G50" s="103">
        <v>31773</v>
      </c>
      <c r="H50" s="103">
        <v>120667</v>
      </c>
      <c r="I50" s="103">
        <v>3</v>
      </c>
      <c r="J50" s="103">
        <v>227</v>
      </c>
      <c r="K50" s="103">
        <v>0</v>
      </c>
      <c r="L50" s="103">
        <v>4225</v>
      </c>
      <c r="M50" s="103">
        <v>3447</v>
      </c>
      <c r="N50" s="105">
        <v>8443</v>
      </c>
    </row>
    <row r="51" spans="2:16" x14ac:dyDescent="0.3">
      <c r="B51" s="21">
        <v>2012</v>
      </c>
      <c r="C51" s="38">
        <f t="shared" si="0"/>
        <v>181435</v>
      </c>
      <c r="D51" s="102">
        <v>5855</v>
      </c>
      <c r="E51" s="103">
        <v>6057</v>
      </c>
      <c r="F51" s="103">
        <v>452</v>
      </c>
      <c r="G51" s="103">
        <v>36697</v>
      </c>
      <c r="H51" s="103">
        <v>116539</v>
      </c>
      <c r="I51" s="103">
        <v>14</v>
      </c>
      <c r="J51" s="103">
        <v>228</v>
      </c>
      <c r="K51" s="103">
        <v>0</v>
      </c>
      <c r="L51" s="103">
        <v>4219</v>
      </c>
      <c r="M51" s="103">
        <v>3457</v>
      </c>
      <c r="N51" s="105">
        <v>7917</v>
      </c>
    </row>
    <row r="52" spans="2:16" x14ac:dyDescent="0.3">
      <c r="B52" s="21">
        <v>2013</v>
      </c>
      <c r="C52" s="38">
        <f t="shared" si="0"/>
        <v>181585</v>
      </c>
      <c r="D52" s="32">
        <v>5875</v>
      </c>
      <c r="E52" s="4">
        <v>6057</v>
      </c>
      <c r="F52" s="4">
        <v>630</v>
      </c>
      <c r="G52" s="4">
        <v>36491</v>
      </c>
      <c r="H52" s="4">
        <v>117696</v>
      </c>
      <c r="I52" s="4">
        <v>9</v>
      </c>
      <c r="J52" s="4">
        <v>228</v>
      </c>
      <c r="K52" s="4">
        <v>0</v>
      </c>
      <c r="L52" s="4">
        <v>4185</v>
      </c>
      <c r="M52" s="4">
        <v>3464</v>
      </c>
      <c r="N52" s="7">
        <v>6950</v>
      </c>
    </row>
    <row r="53" spans="2:16" x14ac:dyDescent="0.3">
      <c r="B53" s="21">
        <v>2014</v>
      </c>
      <c r="C53" s="38">
        <f t="shared" si="0"/>
        <v>182672</v>
      </c>
      <c r="D53" s="32">
        <v>5897</v>
      </c>
      <c r="E53" s="4">
        <v>6054</v>
      </c>
      <c r="F53" s="4">
        <v>765</v>
      </c>
      <c r="G53" s="4">
        <v>37116</v>
      </c>
      <c r="H53" s="4">
        <v>118379</v>
      </c>
      <c r="I53" s="4">
        <v>21</v>
      </c>
      <c r="J53" s="4">
        <v>238</v>
      </c>
      <c r="K53" s="4">
        <v>0</v>
      </c>
      <c r="L53" s="4">
        <v>4174</v>
      </c>
      <c r="M53" s="4">
        <v>3484</v>
      </c>
      <c r="N53" s="7">
        <v>6544</v>
      </c>
    </row>
    <row r="54" spans="2:16" x14ac:dyDescent="0.3">
      <c r="B54" s="21">
        <v>2015</v>
      </c>
      <c r="C54" s="38">
        <f t="shared" si="0"/>
        <v>182658</v>
      </c>
      <c r="D54" s="32">
        <v>5934</v>
      </c>
      <c r="E54" s="4">
        <v>6063</v>
      </c>
      <c r="F54" s="4">
        <v>739</v>
      </c>
      <c r="G54" s="4">
        <v>37213</v>
      </c>
      <c r="H54" s="4">
        <v>118335</v>
      </c>
      <c r="I54" s="4">
        <v>39</v>
      </c>
      <c r="J54" s="4">
        <v>243</v>
      </c>
      <c r="K54" s="4">
        <v>0</v>
      </c>
      <c r="L54" s="4">
        <v>4133</v>
      </c>
      <c r="M54" s="4">
        <v>3508</v>
      </c>
      <c r="N54" s="7">
        <v>6451</v>
      </c>
    </row>
    <row r="55" spans="2:16" x14ac:dyDescent="0.3">
      <c r="B55" s="21">
        <v>2016</v>
      </c>
      <c r="C55" s="38">
        <f t="shared" si="0"/>
        <v>183452</v>
      </c>
      <c r="D55" s="32">
        <v>5962</v>
      </c>
      <c r="E55" s="4">
        <v>6092</v>
      </c>
      <c r="F55" s="4">
        <v>689</v>
      </c>
      <c r="G55" s="4">
        <v>37499</v>
      </c>
      <c r="H55" s="4">
        <v>119194</v>
      </c>
      <c r="I55" s="4">
        <v>86</v>
      </c>
      <c r="J55" s="4">
        <v>245</v>
      </c>
      <c r="K55" s="4">
        <v>0</v>
      </c>
      <c r="L55" s="4">
        <v>4126</v>
      </c>
      <c r="M55" s="4">
        <v>3528</v>
      </c>
      <c r="N55" s="7">
        <v>6031</v>
      </c>
    </row>
    <row r="56" spans="2:16" x14ac:dyDescent="0.3">
      <c r="B56" s="21">
        <v>2017</v>
      </c>
      <c r="C56" s="38">
        <f t="shared" si="0"/>
        <v>184358</v>
      </c>
      <c r="D56" s="32">
        <v>5998</v>
      </c>
      <c r="E56" s="4">
        <v>6138</v>
      </c>
      <c r="F56" s="4">
        <v>661</v>
      </c>
      <c r="G56" s="4">
        <v>38012</v>
      </c>
      <c r="H56" s="4">
        <v>118895</v>
      </c>
      <c r="I56" s="4">
        <v>121</v>
      </c>
      <c r="J56" s="4">
        <v>251</v>
      </c>
      <c r="K56" s="4">
        <v>0</v>
      </c>
      <c r="L56" s="4">
        <v>4176</v>
      </c>
      <c r="M56" s="4">
        <v>3530</v>
      </c>
      <c r="N56" s="7">
        <v>6576</v>
      </c>
    </row>
    <row r="57" spans="2:16" x14ac:dyDescent="0.3">
      <c r="B57" s="21">
        <v>2018</v>
      </c>
      <c r="C57" s="38">
        <f t="shared" si="0"/>
        <v>186684</v>
      </c>
      <c r="D57" s="32">
        <v>6023</v>
      </c>
      <c r="E57" s="4">
        <v>6155</v>
      </c>
      <c r="F57" s="4">
        <v>632</v>
      </c>
      <c r="G57" s="4">
        <v>38398</v>
      </c>
      <c r="H57" s="4">
        <v>119238</v>
      </c>
      <c r="I57" s="4">
        <v>329</v>
      </c>
      <c r="J57" s="4">
        <v>342</v>
      </c>
      <c r="K57" s="4">
        <v>0</v>
      </c>
      <c r="L57" s="4">
        <v>4343</v>
      </c>
      <c r="M57" s="4">
        <v>3781</v>
      </c>
      <c r="N57" s="7">
        <v>7443</v>
      </c>
    </row>
    <row r="58" spans="2:16" ht="12.75" thickBot="1" x14ac:dyDescent="0.35">
      <c r="B58" s="22">
        <v>2019</v>
      </c>
      <c r="C58" s="39">
        <f t="shared" si="0"/>
        <v>188582</v>
      </c>
      <c r="D58" s="33">
        <v>6051</v>
      </c>
      <c r="E58" s="8">
        <v>6209</v>
      </c>
      <c r="F58" s="8">
        <v>614</v>
      </c>
      <c r="G58" s="8">
        <v>38521</v>
      </c>
      <c r="H58" s="8">
        <v>118848</v>
      </c>
      <c r="I58" s="8">
        <v>494</v>
      </c>
      <c r="J58" s="8">
        <v>412</v>
      </c>
      <c r="K58" s="8">
        <v>0</v>
      </c>
      <c r="L58" s="8">
        <v>4470</v>
      </c>
      <c r="M58" s="8">
        <v>3939</v>
      </c>
      <c r="N58" s="9">
        <v>9024</v>
      </c>
    </row>
    <row r="59" spans="2:16" x14ac:dyDescent="0.3">
      <c r="B59" s="23">
        <v>2020</v>
      </c>
      <c r="C59" s="40">
        <f t="shared" si="0"/>
        <v>189286</v>
      </c>
      <c r="D59" s="34">
        <v>6084</v>
      </c>
      <c r="E59" s="13">
        <v>6238</v>
      </c>
      <c r="F59" s="13">
        <v>572</v>
      </c>
      <c r="G59" s="13">
        <v>39328</v>
      </c>
      <c r="H59" s="13">
        <v>118812</v>
      </c>
      <c r="I59" s="13">
        <v>695</v>
      </c>
      <c r="J59" s="13">
        <v>506</v>
      </c>
      <c r="K59" s="13">
        <v>0</v>
      </c>
      <c r="L59" s="13">
        <v>4562</v>
      </c>
      <c r="M59" s="13">
        <v>4017</v>
      </c>
      <c r="N59" s="14">
        <v>8472</v>
      </c>
      <c r="O59" s="81"/>
      <c r="P59" s="81"/>
    </row>
    <row r="60" spans="2:16" x14ac:dyDescent="0.3">
      <c r="B60" s="21">
        <v>2021</v>
      </c>
      <c r="C60" s="38">
        <f t="shared" si="0"/>
        <v>191224</v>
      </c>
      <c r="D60" s="32">
        <v>6117</v>
      </c>
      <c r="E60" s="4">
        <v>6264</v>
      </c>
      <c r="F60" s="4">
        <v>534</v>
      </c>
      <c r="G60" s="4">
        <v>39134</v>
      </c>
      <c r="H60" s="4">
        <v>118952</v>
      </c>
      <c r="I60" s="4">
        <v>1068</v>
      </c>
      <c r="J60" s="4">
        <v>608</v>
      </c>
      <c r="K60" s="4">
        <v>0</v>
      </c>
      <c r="L60" s="4">
        <v>4814</v>
      </c>
      <c r="M60" s="4">
        <v>4167</v>
      </c>
      <c r="N60" s="7">
        <v>9566</v>
      </c>
      <c r="O60" s="81"/>
      <c r="P60" s="81"/>
    </row>
    <row r="61" spans="2:16" x14ac:dyDescent="0.3">
      <c r="B61" s="21">
        <v>2022</v>
      </c>
      <c r="C61" s="38">
        <f t="shared" si="0"/>
        <v>195037</v>
      </c>
      <c r="D61" s="32">
        <v>6128</v>
      </c>
      <c r="E61" s="4">
        <v>6263</v>
      </c>
      <c r="F61" s="4">
        <v>515</v>
      </c>
      <c r="G61" s="4">
        <v>39717</v>
      </c>
      <c r="H61" s="4">
        <v>119184</v>
      </c>
      <c r="I61" s="4">
        <v>1519</v>
      </c>
      <c r="J61" s="4">
        <v>691</v>
      </c>
      <c r="K61" s="4">
        <v>0</v>
      </c>
      <c r="L61" s="4">
        <v>5047</v>
      </c>
      <c r="M61" s="4">
        <v>4372</v>
      </c>
      <c r="N61" s="7">
        <v>11601</v>
      </c>
    </row>
    <row r="62" spans="2:16" x14ac:dyDescent="0.3">
      <c r="B62" s="21">
        <v>2023</v>
      </c>
      <c r="C62" s="38">
        <f t="shared" si="0"/>
        <v>195087</v>
      </c>
      <c r="D62" s="32">
        <v>6137</v>
      </c>
      <c r="E62" s="4">
        <v>6275</v>
      </c>
      <c r="F62" s="4">
        <v>474</v>
      </c>
      <c r="G62" s="4">
        <v>41013</v>
      </c>
      <c r="H62" s="4">
        <v>116304</v>
      </c>
      <c r="I62" s="4">
        <v>1607</v>
      </c>
      <c r="J62" s="4">
        <v>699</v>
      </c>
      <c r="K62" s="4">
        <v>0</v>
      </c>
      <c r="L62" s="4">
        <v>5104</v>
      </c>
      <c r="M62" s="4">
        <v>4425</v>
      </c>
      <c r="N62" s="7">
        <v>13049</v>
      </c>
    </row>
    <row r="63" spans="2:16" ht="12.75" thickBot="1" x14ac:dyDescent="0.35">
      <c r="B63" s="22">
        <v>2024</v>
      </c>
      <c r="C63" s="39">
        <f>SUM(D63:N63)</f>
        <v>196598</v>
      </c>
      <c r="D63" s="33">
        <v>6136</v>
      </c>
      <c r="E63" s="8">
        <v>6282</v>
      </c>
      <c r="F63" s="8">
        <v>440</v>
      </c>
      <c r="G63" s="8">
        <v>40970</v>
      </c>
      <c r="H63" s="8">
        <v>114885</v>
      </c>
      <c r="I63" s="8">
        <v>1731</v>
      </c>
      <c r="J63" s="8">
        <v>735</v>
      </c>
      <c r="K63" s="8">
        <v>0</v>
      </c>
      <c r="L63" s="8">
        <v>5139</v>
      </c>
      <c r="M63" s="8">
        <v>4448</v>
      </c>
      <c r="N63" s="9">
        <v>15832</v>
      </c>
    </row>
    <row r="64" spans="2:16" ht="13.5" x14ac:dyDescent="0.3">
      <c r="B64" s="89" t="s">
        <v>64</v>
      </c>
      <c r="C64" s="87"/>
      <c r="D64" s="87"/>
      <c r="E64" s="87"/>
      <c r="F64" s="87"/>
      <c r="G64" s="87"/>
      <c r="H64" s="87"/>
      <c r="I64" s="87"/>
      <c r="J64" s="118"/>
      <c r="K64" s="84"/>
      <c r="L64" s="84"/>
      <c r="M64" s="84"/>
      <c r="N64" s="84"/>
    </row>
    <row r="65" spans="1:16" ht="13.5" x14ac:dyDescent="0.3">
      <c r="B65" s="91" t="s">
        <v>65</v>
      </c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</row>
    <row r="66" spans="1:16" ht="13.5" x14ac:dyDescent="0.3">
      <c r="B66" s="89" t="s">
        <v>66</v>
      </c>
      <c r="C66" s="118"/>
      <c r="D66" s="118"/>
      <c r="E66" s="118"/>
      <c r="F66" s="118"/>
      <c r="G66" s="87"/>
      <c r="H66" s="118"/>
      <c r="I66" s="118"/>
      <c r="J66" s="118"/>
      <c r="K66" s="118"/>
      <c r="L66" s="86"/>
      <c r="M66" s="86"/>
      <c r="N66" s="86"/>
      <c r="O66" s="81"/>
      <c r="P66" s="81"/>
    </row>
    <row r="67" spans="1:16" ht="13.5" x14ac:dyDescent="0.3">
      <c r="B67" s="89" t="s">
        <v>67</v>
      </c>
      <c r="C67" s="119"/>
      <c r="D67" s="119"/>
      <c r="E67" s="119"/>
      <c r="F67" s="85"/>
      <c r="G67" s="85"/>
      <c r="H67" s="85"/>
      <c r="I67" s="85"/>
      <c r="J67" s="85"/>
      <c r="K67" s="85"/>
      <c r="L67" s="85"/>
      <c r="M67" s="85"/>
      <c r="N67" s="85"/>
      <c r="O67" s="78"/>
      <c r="P67" s="78"/>
    </row>
    <row r="68" spans="1:16" ht="13.5" x14ac:dyDescent="0.3">
      <c r="A68" s="78"/>
      <c r="B68" s="127" t="s">
        <v>81</v>
      </c>
      <c r="O68" s="78"/>
      <c r="P68" s="78"/>
    </row>
    <row r="69" spans="1:16" x14ac:dyDescent="0.3">
      <c r="A69" s="78"/>
      <c r="B69" s="79"/>
      <c r="C69" s="80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80"/>
      <c r="O69" s="78"/>
      <c r="P69" s="78"/>
    </row>
    <row r="70" spans="1:16" x14ac:dyDescent="0.3">
      <c r="A70" s="78"/>
      <c r="B70" s="79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78"/>
      <c r="P70" s="78"/>
    </row>
  </sheetData>
  <mergeCells count="1">
    <mergeCell ref="C2:N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67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V38" sqref="V38"/>
    </sheetView>
  </sheetViews>
  <sheetFormatPr defaultColWidth="9" defaultRowHeight="12" x14ac:dyDescent="0.3"/>
  <cols>
    <col min="1" max="1" width="4.125" style="1" customWidth="1"/>
    <col min="2" max="2" width="6.125" style="2" customWidth="1"/>
    <col min="3" max="3" width="9.875" style="42" customWidth="1"/>
    <col min="4" max="13" width="8.125" style="42" customWidth="1"/>
    <col min="14" max="15" width="9" style="1"/>
    <col min="16" max="20" width="9" style="75"/>
    <col min="21" max="24" width="9" style="137"/>
    <col min="25" max="16384" width="9" style="1"/>
  </cols>
  <sheetData>
    <row r="1" spans="2:24" ht="20.25" customHeight="1" thickBot="1" x14ac:dyDescent="0.35"/>
    <row r="2" spans="2:24" s="6" customFormat="1" ht="12.75" thickBot="1" x14ac:dyDescent="0.35">
      <c r="B2" s="10"/>
      <c r="C2" s="128" t="s">
        <v>23</v>
      </c>
      <c r="D2" s="129"/>
      <c r="E2" s="129"/>
      <c r="F2" s="129"/>
      <c r="G2" s="129"/>
      <c r="H2" s="129"/>
      <c r="I2" s="129"/>
      <c r="J2" s="129"/>
      <c r="K2" s="129"/>
      <c r="L2" s="129"/>
      <c r="M2" s="130"/>
      <c r="P2" s="82"/>
      <c r="Q2" s="82"/>
      <c r="R2" s="82"/>
      <c r="S2" s="82"/>
      <c r="T2" s="82"/>
      <c r="U2" s="138"/>
      <c r="V2" s="138"/>
      <c r="W2" s="138"/>
      <c r="X2" s="138"/>
    </row>
    <row r="3" spans="2:24" ht="14.25" customHeight="1" thickBot="1" x14ac:dyDescent="0.35">
      <c r="B3" s="19" t="s">
        <v>35</v>
      </c>
      <c r="C3" s="36" t="s">
        <v>0</v>
      </c>
      <c r="D3" s="30" t="s">
        <v>44</v>
      </c>
      <c r="E3" s="11" t="s">
        <v>56</v>
      </c>
      <c r="F3" s="11" t="s">
        <v>57</v>
      </c>
      <c r="G3" s="11" t="s">
        <v>58</v>
      </c>
      <c r="H3" s="11" t="s">
        <v>59</v>
      </c>
      <c r="I3" s="11" t="s">
        <v>60</v>
      </c>
      <c r="J3" s="11" t="s">
        <v>61</v>
      </c>
      <c r="K3" s="11" t="s">
        <v>62</v>
      </c>
      <c r="L3" s="11" t="s">
        <v>63</v>
      </c>
      <c r="M3" s="12" t="s">
        <v>45</v>
      </c>
      <c r="O3" s="75"/>
      <c r="P3" s="75" t="s">
        <v>51</v>
      </c>
      <c r="Q3" s="75" t="s">
        <v>52</v>
      </c>
      <c r="R3" s="75" t="s">
        <v>53</v>
      </c>
      <c r="S3" s="75" t="s">
        <v>54</v>
      </c>
      <c r="T3" s="75" t="s">
        <v>55</v>
      </c>
    </row>
    <row r="4" spans="2:24" x14ac:dyDescent="0.3">
      <c r="B4" s="20">
        <v>1965</v>
      </c>
      <c r="C4" s="37">
        <f t="shared" ref="C4:C24" si="0">D4+E4+F4+G4+H4+I4+J4+K4+L4+M4</f>
        <v>79164</v>
      </c>
      <c r="D4" s="52">
        <v>18926</v>
      </c>
      <c r="E4" s="53">
        <v>24877</v>
      </c>
      <c r="F4" s="53">
        <v>15467</v>
      </c>
      <c r="G4" s="53">
        <v>12487</v>
      </c>
      <c r="H4" s="53">
        <v>4681</v>
      </c>
      <c r="I4" s="53">
        <v>1045</v>
      </c>
      <c r="J4" s="53">
        <v>704</v>
      </c>
      <c r="K4" s="53">
        <v>660</v>
      </c>
      <c r="L4" s="53">
        <v>237</v>
      </c>
      <c r="M4" s="54">
        <v>80</v>
      </c>
      <c r="O4" s="75">
        <v>1965</v>
      </c>
      <c r="P4" s="77">
        <f t="shared" ref="P4:P35" si="1">D4+E4</f>
        <v>43803</v>
      </c>
      <c r="Q4" s="77">
        <f t="shared" ref="Q4:Q35" si="2">F4+G4</f>
        <v>27954</v>
      </c>
      <c r="R4" s="77">
        <f t="shared" ref="R4:R35" si="3">H4+I4</f>
        <v>5726</v>
      </c>
      <c r="S4" s="77">
        <f t="shared" ref="S4:S35" si="4">J4+K4</f>
        <v>1364</v>
      </c>
      <c r="T4" s="77">
        <f t="shared" ref="T4:T35" si="5">L4+M4</f>
        <v>317</v>
      </c>
    </row>
    <row r="5" spans="2:24" x14ac:dyDescent="0.3">
      <c r="B5" s="21">
        <v>1966</v>
      </c>
      <c r="C5" s="38">
        <f t="shared" si="0"/>
        <v>84927</v>
      </c>
      <c r="D5" s="47">
        <v>20552</v>
      </c>
      <c r="E5" s="43">
        <v>24016</v>
      </c>
      <c r="F5" s="43">
        <v>18392</v>
      </c>
      <c r="G5" s="43">
        <v>12100</v>
      </c>
      <c r="H5" s="43">
        <v>6802</v>
      </c>
      <c r="I5" s="43">
        <v>1365</v>
      </c>
      <c r="J5" s="43">
        <v>679</v>
      </c>
      <c r="K5" s="43">
        <v>681</v>
      </c>
      <c r="L5" s="43">
        <v>323</v>
      </c>
      <c r="M5" s="44">
        <v>17</v>
      </c>
      <c r="O5" s="75">
        <v>1966</v>
      </c>
      <c r="P5" s="77">
        <f t="shared" si="1"/>
        <v>44568</v>
      </c>
      <c r="Q5" s="77">
        <f t="shared" si="2"/>
        <v>30492</v>
      </c>
      <c r="R5" s="77">
        <f t="shared" si="3"/>
        <v>8167</v>
      </c>
      <c r="S5" s="77">
        <f t="shared" si="4"/>
        <v>1360</v>
      </c>
      <c r="T5" s="77">
        <f t="shared" si="5"/>
        <v>340</v>
      </c>
    </row>
    <row r="6" spans="2:24" x14ac:dyDescent="0.3">
      <c r="B6" s="21">
        <v>1967</v>
      </c>
      <c r="C6" s="38">
        <f t="shared" si="0"/>
        <v>89277</v>
      </c>
      <c r="D6" s="47">
        <v>21501</v>
      </c>
      <c r="E6" s="43">
        <v>22952</v>
      </c>
      <c r="F6" s="43">
        <v>20323</v>
      </c>
      <c r="G6" s="43">
        <v>12667</v>
      </c>
      <c r="H6" s="43">
        <v>8227</v>
      </c>
      <c r="I6" s="43">
        <v>1817</v>
      </c>
      <c r="J6" s="43">
        <v>658</v>
      </c>
      <c r="K6" s="43">
        <v>692</v>
      </c>
      <c r="L6" s="43">
        <v>415</v>
      </c>
      <c r="M6" s="44">
        <v>25</v>
      </c>
      <c r="O6" s="75">
        <v>1967</v>
      </c>
      <c r="P6" s="77">
        <f t="shared" si="1"/>
        <v>44453</v>
      </c>
      <c r="Q6" s="77">
        <f t="shared" si="2"/>
        <v>32990</v>
      </c>
      <c r="R6" s="77">
        <f t="shared" si="3"/>
        <v>10044</v>
      </c>
      <c r="S6" s="77">
        <f t="shared" si="4"/>
        <v>1350</v>
      </c>
      <c r="T6" s="77">
        <f t="shared" si="5"/>
        <v>440</v>
      </c>
    </row>
    <row r="7" spans="2:24" x14ac:dyDescent="0.3">
      <c r="B7" s="21">
        <v>1968</v>
      </c>
      <c r="C7" s="38">
        <f t="shared" si="0"/>
        <v>92530</v>
      </c>
      <c r="D7" s="47">
        <v>23340</v>
      </c>
      <c r="E7" s="43">
        <v>20876</v>
      </c>
      <c r="F7" s="43">
        <v>21867</v>
      </c>
      <c r="G7" s="43">
        <v>12516</v>
      </c>
      <c r="H7" s="43">
        <v>8557</v>
      </c>
      <c r="I7" s="43">
        <v>3216</v>
      </c>
      <c r="J7" s="43">
        <v>958</v>
      </c>
      <c r="K7" s="43">
        <v>713</v>
      </c>
      <c r="L7" s="43">
        <v>450</v>
      </c>
      <c r="M7" s="44">
        <v>37</v>
      </c>
      <c r="O7" s="75">
        <v>1968</v>
      </c>
      <c r="P7" s="77">
        <f t="shared" si="1"/>
        <v>44216</v>
      </c>
      <c r="Q7" s="77">
        <f t="shared" si="2"/>
        <v>34383</v>
      </c>
      <c r="R7" s="77">
        <f t="shared" si="3"/>
        <v>11773</v>
      </c>
      <c r="S7" s="77">
        <f t="shared" si="4"/>
        <v>1671</v>
      </c>
      <c r="T7" s="77">
        <f t="shared" si="5"/>
        <v>487</v>
      </c>
    </row>
    <row r="8" spans="2:24" ht="12.75" thickBot="1" x14ac:dyDescent="0.35">
      <c r="B8" s="22">
        <v>1969</v>
      </c>
      <c r="C8" s="39">
        <f t="shared" si="0"/>
        <v>96358</v>
      </c>
      <c r="D8" s="48">
        <v>28275</v>
      </c>
      <c r="E8" s="45">
        <v>19066</v>
      </c>
      <c r="F8" s="45">
        <v>21129</v>
      </c>
      <c r="G8" s="45">
        <v>11911</v>
      </c>
      <c r="H8" s="45">
        <v>10456</v>
      </c>
      <c r="I8" s="45">
        <v>3425</v>
      </c>
      <c r="J8" s="45">
        <v>959</v>
      </c>
      <c r="K8" s="45">
        <v>600</v>
      </c>
      <c r="L8" s="45">
        <v>497</v>
      </c>
      <c r="M8" s="46">
        <v>40</v>
      </c>
      <c r="O8" s="75">
        <v>1969</v>
      </c>
      <c r="P8" s="77">
        <f t="shared" si="1"/>
        <v>47341</v>
      </c>
      <c r="Q8" s="77">
        <f t="shared" si="2"/>
        <v>33040</v>
      </c>
      <c r="R8" s="77">
        <f t="shared" si="3"/>
        <v>13881</v>
      </c>
      <c r="S8" s="77">
        <f t="shared" si="4"/>
        <v>1559</v>
      </c>
      <c r="T8" s="77">
        <f t="shared" si="5"/>
        <v>537</v>
      </c>
    </row>
    <row r="9" spans="2:24" x14ac:dyDescent="0.3">
      <c r="B9" s="20">
        <v>1970</v>
      </c>
      <c r="C9" s="37">
        <f t="shared" si="0"/>
        <v>101095</v>
      </c>
      <c r="D9" s="52">
        <v>33457</v>
      </c>
      <c r="E9" s="53">
        <v>17745</v>
      </c>
      <c r="F9" s="53">
        <v>20226</v>
      </c>
      <c r="G9" s="53">
        <v>12946</v>
      </c>
      <c r="H9" s="53">
        <v>10560</v>
      </c>
      <c r="I9" s="53">
        <v>4096</v>
      </c>
      <c r="J9" s="53">
        <v>1028</v>
      </c>
      <c r="K9" s="53">
        <v>529</v>
      </c>
      <c r="L9" s="53">
        <v>463</v>
      </c>
      <c r="M9" s="54">
        <v>45</v>
      </c>
      <c r="O9" s="75">
        <v>1970</v>
      </c>
      <c r="P9" s="77">
        <f t="shared" si="1"/>
        <v>51202</v>
      </c>
      <c r="Q9" s="77">
        <f t="shared" si="2"/>
        <v>33172</v>
      </c>
      <c r="R9" s="77">
        <f t="shared" si="3"/>
        <v>14656</v>
      </c>
      <c r="S9" s="77">
        <f t="shared" si="4"/>
        <v>1557</v>
      </c>
      <c r="T9" s="77">
        <f t="shared" si="5"/>
        <v>508</v>
      </c>
    </row>
    <row r="10" spans="2:24" x14ac:dyDescent="0.3">
      <c r="B10" s="21">
        <v>1971</v>
      </c>
      <c r="C10" s="38">
        <f t="shared" si="0"/>
        <v>103756</v>
      </c>
      <c r="D10" s="47">
        <v>36141</v>
      </c>
      <c r="E10" s="43">
        <v>16758</v>
      </c>
      <c r="F10" s="43">
        <v>18327</v>
      </c>
      <c r="G10" s="43">
        <v>14543</v>
      </c>
      <c r="H10" s="43">
        <v>10185</v>
      </c>
      <c r="I10" s="43">
        <v>5486</v>
      </c>
      <c r="J10" s="43">
        <v>1299</v>
      </c>
      <c r="K10" s="43">
        <v>558</v>
      </c>
      <c r="L10" s="43">
        <v>400</v>
      </c>
      <c r="M10" s="44">
        <v>59</v>
      </c>
      <c r="O10" s="75">
        <v>1971</v>
      </c>
      <c r="P10" s="77">
        <f t="shared" si="1"/>
        <v>52899</v>
      </c>
      <c r="Q10" s="77">
        <f t="shared" si="2"/>
        <v>32870</v>
      </c>
      <c r="R10" s="77">
        <f t="shared" si="3"/>
        <v>15671</v>
      </c>
      <c r="S10" s="77">
        <f t="shared" si="4"/>
        <v>1857</v>
      </c>
      <c r="T10" s="77">
        <f t="shared" si="5"/>
        <v>459</v>
      </c>
    </row>
    <row r="11" spans="2:24" x14ac:dyDescent="0.3">
      <c r="B11" s="21">
        <v>1972</v>
      </c>
      <c r="C11" s="38">
        <f t="shared" si="0"/>
        <v>105672</v>
      </c>
      <c r="D11" s="47">
        <v>36797</v>
      </c>
      <c r="E11" s="43">
        <v>16078</v>
      </c>
      <c r="F11" s="43">
        <v>17949</v>
      </c>
      <c r="G11" s="43">
        <v>16196</v>
      </c>
      <c r="H11" s="43">
        <v>9424</v>
      </c>
      <c r="I11" s="43">
        <v>6779</v>
      </c>
      <c r="J11" s="43">
        <v>1524</v>
      </c>
      <c r="K11" s="43">
        <v>492</v>
      </c>
      <c r="L11" s="43">
        <v>377</v>
      </c>
      <c r="M11" s="44">
        <v>56</v>
      </c>
      <c r="O11" s="75">
        <v>1972</v>
      </c>
      <c r="P11" s="77">
        <f t="shared" si="1"/>
        <v>52875</v>
      </c>
      <c r="Q11" s="77">
        <f t="shared" si="2"/>
        <v>34145</v>
      </c>
      <c r="R11" s="77">
        <f t="shared" si="3"/>
        <v>16203</v>
      </c>
      <c r="S11" s="77">
        <f t="shared" si="4"/>
        <v>2016</v>
      </c>
      <c r="T11" s="77">
        <f t="shared" si="5"/>
        <v>433</v>
      </c>
    </row>
    <row r="12" spans="2:24" x14ac:dyDescent="0.3">
      <c r="B12" s="21">
        <v>1973</v>
      </c>
      <c r="C12" s="38">
        <f t="shared" si="0"/>
        <v>107259</v>
      </c>
      <c r="D12" s="47">
        <v>36561</v>
      </c>
      <c r="E12" s="43">
        <v>16623</v>
      </c>
      <c r="F12" s="43">
        <v>16572</v>
      </c>
      <c r="G12" s="43">
        <v>17208</v>
      </c>
      <c r="H12" s="43">
        <v>9410</v>
      </c>
      <c r="I12" s="43">
        <v>7516</v>
      </c>
      <c r="J12" s="43">
        <v>2372</v>
      </c>
      <c r="K12" s="43">
        <v>567</v>
      </c>
      <c r="L12" s="43">
        <v>324</v>
      </c>
      <c r="M12" s="44">
        <v>106</v>
      </c>
      <c r="O12" s="75">
        <v>1973</v>
      </c>
      <c r="P12" s="77">
        <f t="shared" si="1"/>
        <v>53184</v>
      </c>
      <c r="Q12" s="77">
        <f t="shared" si="2"/>
        <v>33780</v>
      </c>
      <c r="R12" s="77">
        <f t="shared" si="3"/>
        <v>16926</v>
      </c>
      <c r="S12" s="77">
        <f t="shared" si="4"/>
        <v>2939</v>
      </c>
      <c r="T12" s="77">
        <f t="shared" si="5"/>
        <v>430</v>
      </c>
    </row>
    <row r="13" spans="2:24" x14ac:dyDescent="0.3">
      <c r="B13" s="21">
        <v>1974</v>
      </c>
      <c r="C13" s="38">
        <f t="shared" si="0"/>
        <v>107436</v>
      </c>
      <c r="D13" s="47">
        <v>32039</v>
      </c>
      <c r="E13" s="43">
        <v>18942</v>
      </c>
      <c r="F13" s="43">
        <v>15982</v>
      </c>
      <c r="G13" s="43">
        <v>18172</v>
      </c>
      <c r="H13" s="43">
        <v>10729</v>
      </c>
      <c r="I13" s="43">
        <v>8186</v>
      </c>
      <c r="J13" s="43">
        <v>2547</v>
      </c>
      <c r="K13" s="43">
        <v>589</v>
      </c>
      <c r="L13" s="43">
        <v>226</v>
      </c>
      <c r="M13" s="44">
        <v>24</v>
      </c>
      <c r="O13" s="75">
        <v>1974</v>
      </c>
      <c r="P13" s="77">
        <f t="shared" si="1"/>
        <v>50981</v>
      </c>
      <c r="Q13" s="77">
        <f t="shared" si="2"/>
        <v>34154</v>
      </c>
      <c r="R13" s="77">
        <f t="shared" si="3"/>
        <v>18915</v>
      </c>
      <c r="S13" s="77">
        <f t="shared" si="4"/>
        <v>3136</v>
      </c>
      <c r="T13" s="77">
        <f t="shared" si="5"/>
        <v>250</v>
      </c>
    </row>
    <row r="14" spans="2:24" x14ac:dyDescent="0.3">
      <c r="B14" s="21">
        <v>1975</v>
      </c>
      <c r="C14" s="38">
        <f t="shared" si="0"/>
        <v>108126</v>
      </c>
      <c r="D14" s="47">
        <v>28482</v>
      </c>
      <c r="E14" s="43">
        <v>23328</v>
      </c>
      <c r="F14" s="43">
        <v>14359</v>
      </c>
      <c r="G14" s="43">
        <v>16701</v>
      </c>
      <c r="H14" s="43">
        <v>11443</v>
      </c>
      <c r="I14" s="43">
        <v>8478</v>
      </c>
      <c r="J14" s="43">
        <v>3954</v>
      </c>
      <c r="K14" s="43">
        <v>1085</v>
      </c>
      <c r="L14" s="43">
        <v>257</v>
      </c>
      <c r="M14" s="44">
        <v>39</v>
      </c>
      <c r="O14" s="75">
        <v>1975</v>
      </c>
      <c r="P14" s="77">
        <f t="shared" si="1"/>
        <v>51810</v>
      </c>
      <c r="Q14" s="77">
        <f t="shared" si="2"/>
        <v>31060</v>
      </c>
      <c r="R14" s="77">
        <f t="shared" si="3"/>
        <v>19921</v>
      </c>
      <c r="S14" s="77">
        <f t="shared" si="4"/>
        <v>5039</v>
      </c>
      <c r="T14" s="77">
        <f t="shared" si="5"/>
        <v>296</v>
      </c>
    </row>
    <row r="15" spans="2:24" x14ac:dyDescent="0.3">
      <c r="B15" s="21">
        <v>1976</v>
      </c>
      <c r="C15" s="38">
        <f t="shared" si="0"/>
        <v>109530</v>
      </c>
      <c r="D15" s="47">
        <v>27538</v>
      </c>
      <c r="E15" s="43">
        <v>25854</v>
      </c>
      <c r="F15" s="43">
        <v>13937</v>
      </c>
      <c r="G15" s="43">
        <v>16364</v>
      </c>
      <c r="H15" s="43">
        <v>11949</v>
      </c>
      <c r="I15" s="43">
        <v>8919</v>
      </c>
      <c r="J15" s="43">
        <v>4096</v>
      </c>
      <c r="K15" s="43">
        <v>659</v>
      </c>
      <c r="L15" s="43">
        <v>192</v>
      </c>
      <c r="M15" s="44">
        <v>22</v>
      </c>
      <c r="O15" s="75">
        <v>1976</v>
      </c>
      <c r="P15" s="77">
        <f t="shared" si="1"/>
        <v>53392</v>
      </c>
      <c r="Q15" s="77">
        <f t="shared" si="2"/>
        <v>30301</v>
      </c>
      <c r="R15" s="77">
        <f t="shared" si="3"/>
        <v>20868</v>
      </c>
      <c r="S15" s="77">
        <f t="shared" si="4"/>
        <v>4755</v>
      </c>
      <c r="T15" s="77">
        <f t="shared" si="5"/>
        <v>214</v>
      </c>
    </row>
    <row r="16" spans="2:24" x14ac:dyDescent="0.3">
      <c r="B16" s="21">
        <v>1977</v>
      </c>
      <c r="C16" s="38">
        <f t="shared" si="0"/>
        <v>112997</v>
      </c>
      <c r="D16" s="47">
        <v>25664</v>
      </c>
      <c r="E16" s="43">
        <v>29922</v>
      </c>
      <c r="F16" s="43">
        <v>13347</v>
      </c>
      <c r="G16" s="43">
        <v>15827</v>
      </c>
      <c r="H16" s="43">
        <v>13522</v>
      </c>
      <c r="I16" s="43">
        <v>8347</v>
      </c>
      <c r="J16" s="43">
        <v>5301</v>
      </c>
      <c r="K16" s="43">
        <v>868</v>
      </c>
      <c r="L16" s="43">
        <v>185</v>
      </c>
      <c r="M16" s="44">
        <v>14</v>
      </c>
      <c r="O16" s="75">
        <v>1977</v>
      </c>
      <c r="P16" s="77">
        <f t="shared" si="1"/>
        <v>55586</v>
      </c>
      <c r="Q16" s="77">
        <f t="shared" si="2"/>
        <v>29174</v>
      </c>
      <c r="R16" s="77">
        <f t="shared" si="3"/>
        <v>21869</v>
      </c>
      <c r="S16" s="77">
        <f t="shared" si="4"/>
        <v>6169</v>
      </c>
      <c r="T16" s="77">
        <f t="shared" si="5"/>
        <v>199</v>
      </c>
    </row>
    <row r="17" spans="2:20" x14ac:dyDescent="0.3">
      <c r="B17" s="21">
        <v>1978</v>
      </c>
      <c r="C17" s="38">
        <f t="shared" si="0"/>
        <v>115245</v>
      </c>
      <c r="D17" s="47">
        <v>22339</v>
      </c>
      <c r="E17" s="43">
        <v>30602</v>
      </c>
      <c r="F17" s="43">
        <v>14939</v>
      </c>
      <c r="G17" s="43">
        <v>15770</v>
      </c>
      <c r="H17" s="43">
        <v>14476</v>
      </c>
      <c r="I17" s="43">
        <v>8359</v>
      </c>
      <c r="J17" s="43">
        <v>6900</v>
      </c>
      <c r="K17" s="43">
        <v>1582</v>
      </c>
      <c r="L17" s="43">
        <v>247</v>
      </c>
      <c r="M17" s="44">
        <v>31</v>
      </c>
      <c r="O17" s="75">
        <v>1978</v>
      </c>
      <c r="P17" s="77">
        <f t="shared" si="1"/>
        <v>52941</v>
      </c>
      <c r="Q17" s="77">
        <f t="shared" si="2"/>
        <v>30709</v>
      </c>
      <c r="R17" s="77">
        <f t="shared" si="3"/>
        <v>22835</v>
      </c>
      <c r="S17" s="77">
        <f t="shared" si="4"/>
        <v>8482</v>
      </c>
      <c r="T17" s="77">
        <f t="shared" si="5"/>
        <v>278</v>
      </c>
    </row>
    <row r="18" spans="2:20" ht="12.75" thickBot="1" x14ac:dyDescent="0.35">
      <c r="B18" s="22">
        <v>1979</v>
      </c>
      <c r="C18" s="39">
        <f t="shared" si="0"/>
        <v>117290</v>
      </c>
      <c r="D18" s="48">
        <v>22948</v>
      </c>
      <c r="E18" s="45">
        <v>28240</v>
      </c>
      <c r="F18" s="45">
        <v>17199</v>
      </c>
      <c r="G18" s="45">
        <v>14691</v>
      </c>
      <c r="H18" s="45">
        <v>14777</v>
      </c>
      <c r="I18" s="45">
        <v>8552</v>
      </c>
      <c r="J18" s="45">
        <v>7958</v>
      </c>
      <c r="K18" s="45">
        <v>2516</v>
      </c>
      <c r="L18" s="45">
        <v>379</v>
      </c>
      <c r="M18" s="46">
        <v>30</v>
      </c>
      <c r="O18" s="75">
        <v>1979</v>
      </c>
      <c r="P18" s="77">
        <f t="shared" si="1"/>
        <v>51188</v>
      </c>
      <c r="Q18" s="77">
        <f t="shared" si="2"/>
        <v>31890</v>
      </c>
      <c r="R18" s="77">
        <f t="shared" si="3"/>
        <v>23329</v>
      </c>
      <c r="S18" s="77">
        <f t="shared" si="4"/>
        <v>10474</v>
      </c>
      <c r="T18" s="77">
        <f t="shared" si="5"/>
        <v>409</v>
      </c>
    </row>
    <row r="19" spans="2:20" x14ac:dyDescent="0.3">
      <c r="B19" s="20">
        <v>1980</v>
      </c>
      <c r="C19" s="37">
        <f t="shared" si="0"/>
        <v>119064</v>
      </c>
      <c r="D19" s="52">
        <v>21633</v>
      </c>
      <c r="E19" s="53">
        <v>21454</v>
      </c>
      <c r="F19" s="53">
        <v>24037</v>
      </c>
      <c r="G19" s="53">
        <v>13084</v>
      </c>
      <c r="H19" s="53">
        <v>15359</v>
      </c>
      <c r="I19" s="53">
        <v>11178</v>
      </c>
      <c r="J19" s="53">
        <v>8489</v>
      </c>
      <c r="K19" s="53">
        <v>3401</v>
      </c>
      <c r="L19" s="53">
        <v>404</v>
      </c>
      <c r="M19" s="54">
        <v>25</v>
      </c>
      <c r="O19" s="75">
        <v>1980</v>
      </c>
      <c r="P19" s="77">
        <f t="shared" si="1"/>
        <v>43087</v>
      </c>
      <c r="Q19" s="77">
        <f t="shared" si="2"/>
        <v>37121</v>
      </c>
      <c r="R19" s="77">
        <f t="shared" si="3"/>
        <v>26537</v>
      </c>
      <c r="S19" s="77">
        <f t="shared" si="4"/>
        <v>11890</v>
      </c>
      <c r="T19" s="77">
        <f t="shared" si="5"/>
        <v>429</v>
      </c>
    </row>
    <row r="20" spans="2:20" x14ac:dyDescent="0.3">
      <c r="B20" s="21">
        <v>1981</v>
      </c>
      <c r="C20" s="38">
        <f t="shared" si="0"/>
        <v>122727</v>
      </c>
      <c r="D20" s="47">
        <v>24193</v>
      </c>
      <c r="E20" s="43">
        <v>19696</v>
      </c>
      <c r="F20" s="43">
        <v>26223</v>
      </c>
      <c r="G20" s="43">
        <v>14131</v>
      </c>
      <c r="H20" s="43">
        <v>14044</v>
      </c>
      <c r="I20" s="43">
        <v>11600</v>
      </c>
      <c r="J20" s="43">
        <v>8149</v>
      </c>
      <c r="K20" s="43">
        <v>4070</v>
      </c>
      <c r="L20" s="43">
        <v>573</v>
      </c>
      <c r="M20" s="44">
        <v>48</v>
      </c>
      <c r="O20" s="75">
        <v>1981</v>
      </c>
      <c r="P20" s="77">
        <f t="shared" si="1"/>
        <v>43889</v>
      </c>
      <c r="Q20" s="77">
        <f t="shared" si="2"/>
        <v>40354</v>
      </c>
      <c r="R20" s="77">
        <f t="shared" si="3"/>
        <v>25644</v>
      </c>
      <c r="S20" s="77">
        <f t="shared" si="4"/>
        <v>12219</v>
      </c>
      <c r="T20" s="77">
        <f t="shared" si="5"/>
        <v>621</v>
      </c>
    </row>
    <row r="21" spans="2:20" x14ac:dyDescent="0.3">
      <c r="B21" s="21">
        <v>1982</v>
      </c>
      <c r="C21" s="38">
        <f t="shared" si="0"/>
        <v>124572</v>
      </c>
      <c r="D21" s="47">
        <v>22778</v>
      </c>
      <c r="E21" s="43">
        <v>19660</v>
      </c>
      <c r="F21" s="43">
        <v>27385</v>
      </c>
      <c r="G21" s="43">
        <v>13273</v>
      </c>
      <c r="H21" s="43">
        <v>14460</v>
      </c>
      <c r="I21" s="43">
        <v>13393</v>
      </c>
      <c r="J21" s="43">
        <v>7343</v>
      </c>
      <c r="K21" s="43">
        <v>5292</v>
      </c>
      <c r="L21" s="43">
        <v>891</v>
      </c>
      <c r="M21" s="44">
        <v>97</v>
      </c>
      <c r="O21" s="75">
        <v>1982</v>
      </c>
      <c r="P21" s="77">
        <f t="shared" si="1"/>
        <v>42438</v>
      </c>
      <c r="Q21" s="77">
        <f t="shared" si="2"/>
        <v>40658</v>
      </c>
      <c r="R21" s="77">
        <f t="shared" si="3"/>
        <v>27853</v>
      </c>
      <c r="S21" s="77">
        <f t="shared" si="4"/>
        <v>12635</v>
      </c>
      <c r="T21" s="77">
        <f t="shared" si="5"/>
        <v>988</v>
      </c>
    </row>
    <row r="22" spans="2:20" x14ac:dyDescent="0.3">
      <c r="B22" s="100">
        <v>1983</v>
      </c>
      <c r="C22" s="38">
        <f t="shared" si="0"/>
        <v>126163</v>
      </c>
      <c r="D22" s="47">
        <v>21462</v>
      </c>
      <c r="E22" s="43">
        <v>20139</v>
      </c>
      <c r="F22" s="43">
        <v>27413</v>
      </c>
      <c r="G22" s="43">
        <v>14327</v>
      </c>
      <c r="H22" s="43">
        <v>13621</v>
      </c>
      <c r="I22" s="43">
        <v>14272</v>
      </c>
      <c r="J22" s="43">
        <v>7502</v>
      </c>
      <c r="K22" s="43">
        <v>6062</v>
      </c>
      <c r="L22" s="43">
        <v>1288</v>
      </c>
      <c r="M22" s="44">
        <v>77</v>
      </c>
      <c r="O22" s="75">
        <v>1983</v>
      </c>
      <c r="P22" s="77">
        <f t="shared" si="1"/>
        <v>41601</v>
      </c>
      <c r="Q22" s="77">
        <f t="shared" si="2"/>
        <v>41740</v>
      </c>
      <c r="R22" s="77">
        <f t="shared" si="3"/>
        <v>27893</v>
      </c>
      <c r="S22" s="77">
        <f t="shared" si="4"/>
        <v>13564</v>
      </c>
      <c r="T22" s="77">
        <f t="shared" si="5"/>
        <v>1365</v>
      </c>
    </row>
    <row r="23" spans="2:20" x14ac:dyDescent="0.3">
      <c r="B23" s="100">
        <v>1984</v>
      </c>
      <c r="C23" s="38">
        <f t="shared" si="0"/>
        <v>126233</v>
      </c>
      <c r="D23" s="47">
        <v>19435</v>
      </c>
      <c r="E23" s="43">
        <v>20621</v>
      </c>
      <c r="F23" s="43">
        <v>25235</v>
      </c>
      <c r="G23" s="43">
        <v>16637</v>
      </c>
      <c r="H23" s="43">
        <v>12998</v>
      </c>
      <c r="I23" s="43">
        <v>14988</v>
      </c>
      <c r="J23" s="43">
        <v>8141</v>
      </c>
      <c r="K23" s="43">
        <v>6410</v>
      </c>
      <c r="L23" s="43">
        <v>1682</v>
      </c>
      <c r="M23" s="44">
        <v>86</v>
      </c>
      <c r="O23" s="75">
        <v>1984</v>
      </c>
      <c r="P23" s="77">
        <f t="shared" si="1"/>
        <v>40056</v>
      </c>
      <c r="Q23" s="77">
        <f t="shared" si="2"/>
        <v>41872</v>
      </c>
      <c r="R23" s="77">
        <f t="shared" si="3"/>
        <v>27986</v>
      </c>
      <c r="S23" s="77">
        <f t="shared" si="4"/>
        <v>14551</v>
      </c>
      <c r="T23" s="77">
        <f t="shared" si="5"/>
        <v>1768</v>
      </c>
    </row>
    <row r="24" spans="2:20" x14ac:dyDescent="0.3">
      <c r="B24" s="100">
        <v>1985</v>
      </c>
      <c r="C24" s="38">
        <f t="shared" si="0"/>
        <v>126785</v>
      </c>
      <c r="D24" s="47">
        <v>17975</v>
      </c>
      <c r="E24" s="43">
        <v>20437</v>
      </c>
      <c r="F24" s="43">
        <v>21486</v>
      </c>
      <c r="G24" s="43">
        <v>20696</v>
      </c>
      <c r="H24" s="43">
        <v>12925</v>
      </c>
      <c r="I24" s="43">
        <v>14719</v>
      </c>
      <c r="J24" s="43">
        <v>9000</v>
      </c>
      <c r="K24" s="43">
        <v>6981</v>
      </c>
      <c r="L24" s="43">
        <v>2429</v>
      </c>
      <c r="M24" s="44">
        <v>137</v>
      </c>
      <c r="O24" s="75">
        <v>1985</v>
      </c>
      <c r="P24" s="77">
        <f t="shared" si="1"/>
        <v>38412</v>
      </c>
      <c r="Q24" s="77">
        <f t="shared" si="2"/>
        <v>42182</v>
      </c>
      <c r="R24" s="77">
        <f t="shared" si="3"/>
        <v>27644</v>
      </c>
      <c r="S24" s="77">
        <f t="shared" si="4"/>
        <v>15981</v>
      </c>
      <c r="T24" s="77">
        <f t="shared" si="5"/>
        <v>2566</v>
      </c>
    </row>
    <row r="25" spans="2:20" x14ac:dyDescent="0.3">
      <c r="B25" s="100">
        <v>1986</v>
      </c>
      <c r="C25" s="38">
        <v>126677</v>
      </c>
      <c r="D25" s="47">
        <v>15440</v>
      </c>
      <c r="E25" s="43">
        <v>20765</v>
      </c>
      <c r="F25" s="125">
        <v>17872</v>
      </c>
      <c r="G25" s="43">
        <v>24779</v>
      </c>
      <c r="H25" s="43">
        <v>12873</v>
      </c>
      <c r="I25" s="43">
        <v>13808</v>
      </c>
      <c r="J25" s="43">
        <v>10755</v>
      </c>
      <c r="K25" s="43">
        <v>6638</v>
      </c>
      <c r="L25" s="43">
        <v>3506</v>
      </c>
      <c r="M25" s="44">
        <v>241</v>
      </c>
      <c r="O25" s="75">
        <v>1986</v>
      </c>
      <c r="P25" s="77">
        <f t="shared" si="1"/>
        <v>36205</v>
      </c>
      <c r="Q25" s="77">
        <f t="shared" si="2"/>
        <v>42651</v>
      </c>
      <c r="R25" s="77">
        <f t="shared" si="3"/>
        <v>26681</v>
      </c>
      <c r="S25" s="77">
        <f t="shared" si="4"/>
        <v>17393</v>
      </c>
      <c r="T25" s="77">
        <f t="shared" si="5"/>
        <v>3747</v>
      </c>
    </row>
    <row r="26" spans="2:20" x14ac:dyDescent="0.3">
      <c r="B26" s="100">
        <v>1987</v>
      </c>
      <c r="C26" s="38">
        <f>D26+E26+F26+G26+H26+I26+J26+K26+L26+M26</f>
        <v>130142</v>
      </c>
      <c r="D26" s="47">
        <v>16538</v>
      </c>
      <c r="E26" s="43">
        <v>20092</v>
      </c>
      <c r="F26" s="43">
        <v>18342</v>
      </c>
      <c r="G26" s="43">
        <v>25593</v>
      </c>
      <c r="H26" s="43">
        <v>11563</v>
      </c>
      <c r="I26" s="43">
        <v>13185</v>
      </c>
      <c r="J26" s="43">
        <v>13550</v>
      </c>
      <c r="K26" s="43">
        <v>6700</v>
      </c>
      <c r="L26" s="43">
        <v>4149</v>
      </c>
      <c r="M26" s="44">
        <v>430</v>
      </c>
      <c r="O26" s="75">
        <v>1987</v>
      </c>
      <c r="P26" s="77">
        <f t="shared" si="1"/>
        <v>36630</v>
      </c>
      <c r="Q26" s="77">
        <f t="shared" si="2"/>
        <v>43935</v>
      </c>
      <c r="R26" s="77">
        <f t="shared" si="3"/>
        <v>24748</v>
      </c>
      <c r="S26" s="77">
        <f t="shared" si="4"/>
        <v>20250</v>
      </c>
      <c r="T26" s="77">
        <f t="shared" si="5"/>
        <v>4579</v>
      </c>
    </row>
    <row r="27" spans="2:20" x14ac:dyDescent="0.3">
      <c r="B27" s="100">
        <v>1988</v>
      </c>
      <c r="C27" s="38">
        <v>132527</v>
      </c>
      <c r="D27" s="47">
        <v>16889</v>
      </c>
      <c r="E27" s="43">
        <v>19251</v>
      </c>
      <c r="F27" s="43">
        <v>19320</v>
      </c>
      <c r="G27" s="43">
        <v>25552</v>
      </c>
      <c r="H27" s="43">
        <v>13692</v>
      </c>
      <c r="I27" s="43">
        <v>12454</v>
      </c>
      <c r="J27" s="43">
        <v>13104</v>
      </c>
      <c r="K27" s="43">
        <v>6832</v>
      </c>
      <c r="L27" s="43">
        <v>4765</v>
      </c>
      <c r="M27" s="126">
        <v>668</v>
      </c>
      <c r="O27" s="75">
        <v>1988</v>
      </c>
      <c r="P27" s="77">
        <f t="shared" si="1"/>
        <v>36140</v>
      </c>
      <c r="Q27" s="77">
        <f t="shared" si="2"/>
        <v>44872</v>
      </c>
      <c r="R27" s="77">
        <f t="shared" si="3"/>
        <v>26146</v>
      </c>
      <c r="S27" s="77">
        <f t="shared" si="4"/>
        <v>19936</v>
      </c>
      <c r="T27" s="77">
        <f t="shared" si="5"/>
        <v>5433</v>
      </c>
    </row>
    <row r="28" spans="2:20" ht="12.75" thickBot="1" x14ac:dyDescent="0.35">
      <c r="B28" s="106">
        <v>1989</v>
      </c>
      <c r="C28" s="39">
        <f t="shared" ref="C28:C50" si="6">D28+E28+F28+G28+H28+I28+J28+K28+L28+M28</f>
        <v>134898</v>
      </c>
      <c r="D28" s="48">
        <v>18682</v>
      </c>
      <c r="E28" s="45">
        <v>17679</v>
      </c>
      <c r="F28" s="45">
        <v>19776</v>
      </c>
      <c r="G28" s="45">
        <v>23437</v>
      </c>
      <c r="H28" s="45">
        <v>16352</v>
      </c>
      <c r="I28" s="45">
        <v>12331</v>
      </c>
      <c r="J28" s="45">
        <v>13619</v>
      </c>
      <c r="K28" s="45">
        <v>7246</v>
      </c>
      <c r="L28" s="45">
        <v>4984</v>
      </c>
      <c r="M28" s="46">
        <v>792</v>
      </c>
      <c r="O28" s="75">
        <v>1989</v>
      </c>
      <c r="P28" s="77">
        <f t="shared" si="1"/>
        <v>36361</v>
      </c>
      <c r="Q28" s="77">
        <f t="shared" si="2"/>
        <v>43213</v>
      </c>
      <c r="R28" s="77">
        <f t="shared" si="3"/>
        <v>28683</v>
      </c>
      <c r="S28" s="77">
        <f t="shared" si="4"/>
        <v>20865</v>
      </c>
      <c r="T28" s="77">
        <f t="shared" si="5"/>
        <v>5776</v>
      </c>
    </row>
    <row r="29" spans="2:20" x14ac:dyDescent="0.3">
      <c r="B29" s="94">
        <v>1990</v>
      </c>
      <c r="C29" s="37">
        <f t="shared" si="6"/>
        <v>136800</v>
      </c>
      <c r="D29" s="52">
        <v>20329</v>
      </c>
      <c r="E29" s="53">
        <v>17141</v>
      </c>
      <c r="F29" s="53">
        <v>19267</v>
      </c>
      <c r="G29" s="53">
        <v>20841</v>
      </c>
      <c r="H29" s="53">
        <v>19861</v>
      </c>
      <c r="I29" s="53">
        <v>11976</v>
      </c>
      <c r="J29" s="53">
        <v>13484</v>
      </c>
      <c r="K29" s="53">
        <v>8046</v>
      </c>
      <c r="L29" s="53">
        <v>4940</v>
      </c>
      <c r="M29" s="54">
        <v>915</v>
      </c>
      <c r="O29" s="75">
        <v>1990</v>
      </c>
      <c r="P29" s="77">
        <f t="shared" si="1"/>
        <v>37470</v>
      </c>
      <c r="Q29" s="77">
        <f t="shared" si="2"/>
        <v>40108</v>
      </c>
      <c r="R29" s="77">
        <f t="shared" si="3"/>
        <v>31837</v>
      </c>
      <c r="S29" s="77">
        <f t="shared" si="4"/>
        <v>21530</v>
      </c>
      <c r="T29" s="77">
        <f t="shared" si="5"/>
        <v>5855</v>
      </c>
    </row>
    <row r="30" spans="2:20" x14ac:dyDescent="0.3">
      <c r="B30" s="21">
        <v>1991</v>
      </c>
      <c r="C30" s="38">
        <f t="shared" si="6"/>
        <v>138200</v>
      </c>
      <c r="D30" s="47">
        <v>21052</v>
      </c>
      <c r="E30" s="43">
        <v>16225</v>
      </c>
      <c r="F30" s="43">
        <v>20023</v>
      </c>
      <c r="G30" s="43">
        <v>17553</v>
      </c>
      <c r="H30" s="43">
        <v>23803</v>
      </c>
      <c r="I30" s="43">
        <v>12000</v>
      </c>
      <c r="J30" s="43">
        <v>12363</v>
      </c>
      <c r="K30" s="43">
        <v>9570</v>
      </c>
      <c r="L30" s="43">
        <v>4507</v>
      </c>
      <c r="M30" s="44">
        <v>1104</v>
      </c>
      <c r="O30" s="75">
        <v>1991</v>
      </c>
      <c r="P30" s="77">
        <f t="shared" si="1"/>
        <v>37277</v>
      </c>
      <c r="Q30" s="77">
        <f t="shared" si="2"/>
        <v>37576</v>
      </c>
      <c r="R30" s="77">
        <f t="shared" si="3"/>
        <v>35803</v>
      </c>
      <c r="S30" s="77">
        <f t="shared" si="4"/>
        <v>21933</v>
      </c>
      <c r="T30" s="77">
        <f t="shared" si="5"/>
        <v>5611</v>
      </c>
    </row>
    <row r="31" spans="2:20" x14ac:dyDescent="0.3">
      <c r="B31" s="21">
        <v>1992</v>
      </c>
      <c r="C31" s="38">
        <f t="shared" si="6"/>
        <v>138880</v>
      </c>
      <c r="D31" s="47">
        <v>19572</v>
      </c>
      <c r="E31" s="43">
        <v>16960</v>
      </c>
      <c r="F31" s="43">
        <v>19568</v>
      </c>
      <c r="G31" s="43">
        <v>17896</v>
      </c>
      <c r="H31" s="43">
        <v>24928</v>
      </c>
      <c r="I31" s="43">
        <v>11781</v>
      </c>
      <c r="J31" s="43">
        <v>12073</v>
      </c>
      <c r="K31" s="43">
        <v>10883</v>
      </c>
      <c r="L31" s="43">
        <v>4191</v>
      </c>
      <c r="M31" s="44">
        <v>1028</v>
      </c>
      <c r="O31" s="75">
        <v>1992</v>
      </c>
      <c r="P31" s="77">
        <f t="shared" si="1"/>
        <v>36532</v>
      </c>
      <c r="Q31" s="77">
        <f t="shared" si="2"/>
        <v>37464</v>
      </c>
      <c r="R31" s="77">
        <f t="shared" si="3"/>
        <v>36709</v>
      </c>
      <c r="S31" s="77">
        <f t="shared" si="4"/>
        <v>22956</v>
      </c>
      <c r="T31" s="77">
        <f t="shared" si="5"/>
        <v>5219</v>
      </c>
    </row>
    <row r="32" spans="2:20" x14ac:dyDescent="0.3">
      <c r="B32" s="21">
        <v>1993</v>
      </c>
      <c r="C32" s="38">
        <f t="shared" si="6"/>
        <v>139159</v>
      </c>
      <c r="D32" s="47">
        <v>18544</v>
      </c>
      <c r="E32" s="43">
        <v>17511</v>
      </c>
      <c r="F32" s="43">
        <v>18689</v>
      </c>
      <c r="G32" s="43">
        <v>18648</v>
      </c>
      <c r="H32" s="43">
        <v>24791</v>
      </c>
      <c r="I32" s="43">
        <v>12931</v>
      </c>
      <c r="J32" s="43">
        <v>11168</v>
      </c>
      <c r="K32" s="43">
        <v>11569</v>
      </c>
      <c r="L32" s="43">
        <v>4422</v>
      </c>
      <c r="M32" s="44">
        <v>886</v>
      </c>
      <c r="O32" s="75">
        <v>1993</v>
      </c>
      <c r="P32" s="77">
        <f t="shared" si="1"/>
        <v>36055</v>
      </c>
      <c r="Q32" s="77">
        <f t="shared" si="2"/>
        <v>37337</v>
      </c>
      <c r="R32" s="77">
        <f t="shared" si="3"/>
        <v>37722</v>
      </c>
      <c r="S32" s="77">
        <f t="shared" si="4"/>
        <v>22737</v>
      </c>
      <c r="T32" s="77">
        <f t="shared" si="5"/>
        <v>5308</v>
      </c>
    </row>
    <row r="33" spans="2:20" x14ac:dyDescent="0.3">
      <c r="B33" s="21">
        <v>1994</v>
      </c>
      <c r="C33" s="38">
        <f t="shared" si="6"/>
        <v>139096</v>
      </c>
      <c r="D33" s="47">
        <v>17072</v>
      </c>
      <c r="E33" s="43">
        <v>19012</v>
      </c>
      <c r="F33" s="43">
        <v>17631</v>
      </c>
      <c r="G33" s="43">
        <v>19077</v>
      </c>
      <c r="H33" s="43">
        <v>23259</v>
      </c>
      <c r="I33" s="43">
        <v>14968</v>
      </c>
      <c r="J33" s="43">
        <v>10784</v>
      </c>
      <c r="K33" s="43">
        <v>11792</v>
      </c>
      <c r="L33" s="43">
        <v>4715</v>
      </c>
      <c r="M33" s="44">
        <v>786</v>
      </c>
      <c r="O33" s="75">
        <v>1994</v>
      </c>
      <c r="P33" s="77">
        <f t="shared" si="1"/>
        <v>36084</v>
      </c>
      <c r="Q33" s="77">
        <f t="shared" si="2"/>
        <v>36708</v>
      </c>
      <c r="R33" s="77">
        <f t="shared" si="3"/>
        <v>38227</v>
      </c>
      <c r="S33" s="77">
        <f t="shared" si="4"/>
        <v>22576</v>
      </c>
      <c r="T33" s="77">
        <f t="shared" si="5"/>
        <v>5501</v>
      </c>
    </row>
    <row r="34" spans="2:20" x14ac:dyDescent="0.3">
      <c r="B34" s="21">
        <v>1995</v>
      </c>
      <c r="C34" s="38">
        <f t="shared" si="6"/>
        <v>138369</v>
      </c>
      <c r="D34" s="47">
        <v>15856</v>
      </c>
      <c r="E34" s="43">
        <v>20353</v>
      </c>
      <c r="F34" s="43">
        <v>17192</v>
      </c>
      <c r="G34" s="43">
        <v>18905</v>
      </c>
      <c r="H34" s="43">
        <v>20005</v>
      </c>
      <c r="I34" s="43">
        <v>18942</v>
      </c>
      <c r="J34" s="43">
        <v>10344</v>
      </c>
      <c r="K34" s="43">
        <v>11027</v>
      </c>
      <c r="L34" s="43">
        <v>5109</v>
      </c>
      <c r="M34" s="44">
        <v>636</v>
      </c>
      <c r="O34" s="75">
        <v>1995</v>
      </c>
      <c r="P34" s="77">
        <f t="shared" si="1"/>
        <v>36209</v>
      </c>
      <c r="Q34" s="77">
        <f t="shared" si="2"/>
        <v>36097</v>
      </c>
      <c r="R34" s="77">
        <f t="shared" si="3"/>
        <v>38947</v>
      </c>
      <c r="S34" s="77">
        <f t="shared" si="4"/>
        <v>21371</v>
      </c>
      <c r="T34" s="77">
        <f t="shared" si="5"/>
        <v>5745</v>
      </c>
    </row>
    <row r="35" spans="2:20" x14ac:dyDescent="0.3">
      <c r="B35" s="21">
        <v>1996</v>
      </c>
      <c r="C35" s="38">
        <f t="shared" si="6"/>
        <v>137912</v>
      </c>
      <c r="D35" s="47">
        <v>16714</v>
      </c>
      <c r="E35" s="43">
        <v>20703</v>
      </c>
      <c r="F35" s="43">
        <v>15761</v>
      </c>
      <c r="G35" s="43">
        <v>19556</v>
      </c>
      <c r="H35" s="43">
        <v>16691</v>
      </c>
      <c r="I35" s="43">
        <v>22797</v>
      </c>
      <c r="J35" s="43">
        <v>10019</v>
      </c>
      <c r="K35" s="43">
        <v>9555</v>
      </c>
      <c r="L35" s="43">
        <v>5603</v>
      </c>
      <c r="M35" s="44">
        <v>513</v>
      </c>
      <c r="O35" s="75">
        <v>1996</v>
      </c>
      <c r="P35" s="77">
        <f t="shared" si="1"/>
        <v>37417</v>
      </c>
      <c r="Q35" s="77">
        <f t="shared" si="2"/>
        <v>35317</v>
      </c>
      <c r="R35" s="77">
        <f t="shared" si="3"/>
        <v>39488</v>
      </c>
      <c r="S35" s="77">
        <f t="shared" si="4"/>
        <v>19574</v>
      </c>
      <c r="T35" s="77">
        <f t="shared" si="5"/>
        <v>6116</v>
      </c>
    </row>
    <row r="36" spans="2:20" x14ac:dyDescent="0.3">
      <c r="B36" s="21">
        <v>1997</v>
      </c>
      <c r="C36" s="38">
        <f t="shared" si="6"/>
        <v>138670</v>
      </c>
      <c r="D36" s="47">
        <v>16962</v>
      </c>
      <c r="E36" s="43">
        <v>19585</v>
      </c>
      <c r="F36" s="43">
        <v>16525</v>
      </c>
      <c r="G36" s="43">
        <v>18803</v>
      </c>
      <c r="H36" s="43">
        <v>16971</v>
      </c>
      <c r="I36" s="43">
        <v>23756</v>
      </c>
      <c r="J36" s="43">
        <v>9959</v>
      </c>
      <c r="K36" s="43">
        <v>9299</v>
      </c>
      <c r="L36" s="43">
        <v>6252</v>
      </c>
      <c r="M36" s="44">
        <v>558</v>
      </c>
      <c r="O36" s="75">
        <v>1997</v>
      </c>
      <c r="P36" s="77">
        <f t="shared" ref="P36:P56" si="7">D36+E36</f>
        <v>36547</v>
      </c>
      <c r="Q36" s="77">
        <f t="shared" ref="Q36:Q56" si="8">F36+G36</f>
        <v>35328</v>
      </c>
      <c r="R36" s="77">
        <f t="shared" ref="R36:R56" si="9">H36+I36</f>
        <v>40727</v>
      </c>
      <c r="S36" s="77">
        <f t="shared" ref="S36:S56" si="10">J36+K36</f>
        <v>19258</v>
      </c>
      <c r="T36" s="77">
        <f t="shared" ref="T36:T56" si="11">L36+M36</f>
        <v>6810</v>
      </c>
    </row>
    <row r="37" spans="2:20" x14ac:dyDescent="0.3">
      <c r="B37" s="21">
        <v>1998</v>
      </c>
      <c r="C37" s="38">
        <f t="shared" si="6"/>
        <v>140121</v>
      </c>
      <c r="D37" s="47">
        <v>20852</v>
      </c>
      <c r="E37" s="43">
        <v>19594</v>
      </c>
      <c r="F37" s="43">
        <v>16344</v>
      </c>
      <c r="G37" s="43">
        <v>18212</v>
      </c>
      <c r="H37" s="43">
        <v>16815</v>
      </c>
      <c r="I37" s="43">
        <v>23918</v>
      </c>
      <c r="J37" s="43">
        <v>9611</v>
      </c>
      <c r="K37" s="43">
        <v>8612</v>
      </c>
      <c r="L37" s="43">
        <v>5951</v>
      </c>
      <c r="M37" s="44">
        <v>212</v>
      </c>
      <c r="O37" s="75">
        <v>1998</v>
      </c>
      <c r="P37" s="77">
        <f t="shared" si="7"/>
        <v>40446</v>
      </c>
      <c r="Q37" s="77">
        <f t="shared" si="8"/>
        <v>34556</v>
      </c>
      <c r="R37" s="77">
        <f t="shared" si="9"/>
        <v>40733</v>
      </c>
      <c r="S37" s="77">
        <f t="shared" si="10"/>
        <v>18223</v>
      </c>
      <c r="T37" s="77">
        <f t="shared" si="11"/>
        <v>6163</v>
      </c>
    </row>
    <row r="38" spans="2:20" ht="12.75" thickBot="1" x14ac:dyDescent="0.35">
      <c r="B38" s="22">
        <v>1999</v>
      </c>
      <c r="C38" s="39">
        <f t="shared" si="6"/>
        <v>137577</v>
      </c>
      <c r="D38" s="48">
        <v>22695</v>
      </c>
      <c r="E38" s="45">
        <v>17315</v>
      </c>
      <c r="F38" s="45">
        <v>18452</v>
      </c>
      <c r="G38" s="45">
        <v>16508</v>
      </c>
      <c r="H38" s="45">
        <v>17991</v>
      </c>
      <c r="I38" s="45">
        <v>19964</v>
      </c>
      <c r="J38" s="45">
        <v>12121</v>
      </c>
      <c r="K38" s="45">
        <v>6649</v>
      </c>
      <c r="L38" s="45">
        <v>5343</v>
      </c>
      <c r="M38" s="46">
        <v>539</v>
      </c>
      <c r="O38" s="75">
        <v>1999</v>
      </c>
      <c r="P38" s="77">
        <f t="shared" si="7"/>
        <v>40010</v>
      </c>
      <c r="Q38" s="77">
        <f t="shared" si="8"/>
        <v>34960</v>
      </c>
      <c r="R38" s="77">
        <f t="shared" si="9"/>
        <v>37955</v>
      </c>
      <c r="S38" s="77">
        <f t="shared" si="10"/>
        <v>18770</v>
      </c>
      <c r="T38" s="77">
        <f t="shared" si="11"/>
        <v>5882</v>
      </c>
    </row>
    <row r="39" spans="2:20" x14ac:dyDescent="0.3">
      <c r="B39" s="20">
        <v>2000</v>
      </c>
      <c r="C39" s="37">
        <f t="shared" si="6"/>
        <v>140000</v>
      </c>
      <c r="D39" s="52">
        <v>32388</v>
      </c>
      <c r="E39" s="53">
        <v>17091</v>
      </c>
      <c r="F39" s="53">
        <v>20035</v>
      </c>
      <c r="G39" s="53">
        <v>16306</v>
      </c>
      <c r="H39" s="53">
        <v>17191</v>
      </c>
      <c r="I39" s="53">
        <v>15654</v>
      </c>
      <c r="J39" s="53">
        <v>13734</v>
      </c>
      <c r="K39" s="53">
        <v>5253</v>
      </c>
      <c r="L39" s="53">
        <v>2279</v>
      </c>
      <c r="M39" s="54">
        <v>69</v>
      </c>
      <c r="O39" s="75">
        <v>2000</v>
      </c>
      <c r="P39" s="77">
        <f t="shared" si="7"/>
        <v>49479</v>
      </c>
      <c r="Q39" s="77">
        <f t="shared" si="8"/>
        <v>36341</v>
      </c>
      <c r="R39" s="77">
        <f t="shared" si="9"/>
        <v>32845</v>
      </c>
      <c r="S39" s="77">
        <f t="shared" si="10"/>
        <v>18987</v>
      </c>
      <c r="T39" s="77">
        <f t="shared" si="11"/>
        <v>2348</v>
      </c>
    </row>
    <row r="40" spans="2:20" x14ac:dyDescent="0.3">
      <c r="B40" s="21">
        <v>2001</v>
      </c>
      <c r="C40" s="38">
        <f t="shared" si="6"/>
        <v>142715</v>
      </c>
      <c r="D40" s="47">
        <v>34211</v>
      </c>
      <c r="E40" s="43">
        <v>17402</v>
      </c>
      <c r="F40" s="43">
        <v>21009</v>
      </c>
      <c r="G40" s="43">
        <v>14972</v>
      </c>
      <c r="H40" s="43">
        <v>17970</v>
      </c>
      <c r="I40" s="43">
        <v>13666</v>
      </c>
      <c r="J40" s="43">
        <v>16561</v>
      </c>
      <c r="K40" s="43">
        <v>5140</v>
      </c>
      <c r="L40" s="43">
        <v>1758</v>
      </c>
      <c r="M40" s="44">
        <v>26</v>
      </c>
      <c r="O40" s="75">
        <v>2001</v>
      </c>
      <c r="P40" s="77">
        <f t="shared" si="7"/>
        <v>51613</v>
      </c>
      <c r="Q40" s="77">
        <f t="shared" si="8"/>
        <v>35981</v>
      </c>
      <c r="R40" s="77">
        <f t="shared" si="9"/>
        <v>31636</v>
      </c>
      <c r="S40" s="77">
        <f t="shared" si="10"/>
        <v>21701</v>
      </c>
      <c r="T40" s="77">
        <f t="shared" si="11"/>
        <v>1784</v>
      </c>
    </row>
    <row r="41" spans="2:20" x14ac:dyDescent="0.3">
      <c r="B41" s="21">
        <v>2002</v>
      </c>
      <c r="C41" s="38">
        <f t="shared" si="6"/>
        <v>147497</v>
      </c>
      <c r="D41" s="47">
        <v>34447</v>
      </c>
      <c r="E41" s="43">
        <v>18972</v>
      </c>
      <c r="F41" s="43">
        <v>19857</v>
      </c>
      <c r="G41" s="43">
        <v>16331</v>
      </c>
      <c r="H41" s="43">
        <v>17125</v>
      </c>
      <c r="I41" s="43">
        <v>15258</v>
      </c>
      <c r="J41" s="43">
        <v>17579</v>
      </c>
      <c r="K41" s="43">
        <v>5474</v>
      </c>
      <c r="L41" s="43">
        <v>2410</v>
      </c>
      <c r="M41" s="44">
        <v>44</v>
      </c>
      <c r="O41" s="75">
        <v>2002</v>
      </c>
      <c r="P41" s="77">
        <f t="shared" si="7"/>
        <v>53419</v>
      </c>
      <c r="Q41" s="77">
        <f t="shared" si="8"/>
        <v>36188</v>
      </c>
      <c r="R41" s="77">
        <f t="shared" si="9"/>
        <v>32383</v>
      </c>
      <c r="S41" s="77">
        <f t="shared" si="10"/>
        <v>23053</v>
      </c>
      <c r="T41" s="77">
        <f t="shared" si="11"/>
        <v>2454</v>
      </c>
    </row>
    <row r="42" spans="2:20" x14ac:dyDescent="0.3">
      <c r="B42" s="21">
        <v>2003</v>
      </c>
      <c r="C42" s="38">
        <f t="shared" si="6"/>
        <v>154075</v>
      </c>
      <c r="D42" s="47">
        <v>36302</v>
      </c>
      <c r="E42" s="43">
        <v>21258</v>
      </c>
      <c r="F42" s="43">
        <v>19015</v>
      </c>
      <c r="G42" s="43">
        <v>17043</v>
      </c>
      <c r="H42" s="43">
        <v>16964</v>
      </c>
      <c r="I42" s="43">
        <v>16455</v>
      </c>
      <c r="J42" s="43">
        <v>17821</v>
      </c>
      <c r="K42" s="43">
        <v>6616</v>
      </c>
      <c r="L42" s="43">
        <v>2542</v>
      </c>
      <c r="M42" s="44">
        <v>59</v>
      </c>
      <c r="O42" s="75">
        <v>2003</v>
      </c>
      <c r="P42" s="77">
        <f t="shared" si="7"/>
        <v>57560</v>
      </c>
      <c r="Q42" s="77">
        <f t="shared" si="8"/>
        <v>36058</v>
      </c>
      <c r="R42" s="77">
        <f t="shared" si="9"/>
        <v>33419</v>
      </c>
      <c r="S42" s="77">
        <f t="shared" si="10"/>
        <v>24437</v>
      </c>
      <c r="T42" s="77">
        <f t="shared" si="11"/>
        <v>2601</v>
      </c>
    </row>
    <row r="43" spans="2:20" x14ac:dyDescent="0.3">
      <c r="B43" s="21">
        <v>2004</v>
      </c>
      <c r="C43" s="38">
        <f t="shared" si="6"/>
        <v>157407</v>
      </c>
      <c r="D43" s="47">
        <v>32944</v>
      </c>
      <c r="E43" s="43">
        <v>26943</v>
      </c>
      <c r="F43" s="43">
        <v>17701</v>
      </c>
      <c r="G43" s="43">
        <v>18750</v>
      </c>
      <c r="H43" s="43">
        <v>16242</v>
      </c>
      <c r="I43" s="43">
        <v>16903</v>
      </c>
      <c r="J43" s="43">
        <v>16952</v>
      </c>
      <c r="K43" s="43">
        <v>8435</v>
      </c>
      <c r="L43" s="43">
        <v>2525</v>
      </c>
      <c r="M43" s="44">
        <v>12</v>
      </c>
      <c r="O43" s="75">
        <v>2004</v>
      </c>
      <c r="P43" s="77">
        <f t="shared" si="7"/>
        <v>59887</v>
      </c>
      <c r="Q43" s="77">
        <f t="shared" si="8"/>
        <v>36451</v>
      </c>
      <c r="R43" s="77">
        <f t="shared" si="9"/>
        <v>33145</v>
      </c>
      <c r="S43" s="77">
        <f t="shared" si="10"/>
        <v>25387</v>
      </c>
      <c r="T43" s="77">
        <f t="shared" si="11"/>
        <v>2537</v>
      </c>
    </row>
    <row r="44" spans="2:20" x14ac:dyDescent="0.3">
      <c r="B44" s="21">
        <v>2005</v>
      </c>
      <c r="C44" s="38">
        <f t="shared" si="6"/>
        <v>160143</v>
      </c>
      <c r="D44" s="47">
        <v>28328</v>
      </c>
      <c r="E44" s="43">
        <v>33396</v>
      </c>
      <c r="F44" s="43">
        <v>16936</v>
      </c>
      <c r="G44" s="43">
        <v>20158</v>
      </c>
      <c r="H44" s="43">
        <v>16032</v>
      </c>
      <c r="I44" s="43">
        <v>16899</v>
      </c>
      <c r="J44" s="43">
        <v>15034</v>
      </c>
      <c r="K44" s="43">
        <v>11509</v>
      </c>
      <c r="L44" s="43">
        <v>1848</v>
      </c>
      <c r="M44" s="44">
        <v>3</v>
      </c>
      <c r="O44" s="75">
        <v>2005</v>
      </c>
      <c r="P44" s="77">
        <f t="shared" si="7"/>
        <v>61724</v>
      </c>
      <c r="Q44" s="77">
        <f t="shared" si="8"/>
        <v>37094</v>
      </c>
      <c r="R44" s="77">
        <f t="shared" si="9"/>
        <v>32931</v>
      </c>
      <c r="S44" s="77">
        <f t="shared" si="10"/>
        <v>26543</v>
      </c>
      <c r="T44" s="77">
        <f t="shared" si="11"/>
        <v>1851</v>
      </c>
    </row>
    <row r="45" spans="2:20" x14ac:dyDescent="0.3">
      <c r="B45" s="21">
        <v>2006</v>
      </c>
      <c r="C45" s="38">
        <f t="shared" si="6"/>
        <v>163645</v>
      </c>
      <c r="D45" s="47">
        <v>27626</v>
      </c>
      <c r="E45" s="43">
        <v>36150</v>
      </c>
      <c r="F45" s="43">
        <v>17609</v>
      </c>
      <c r="G45" s="43">
        <v>20768</v>
      </c>
      <c r="H45" s="43">
        <v>14775</v>
      </c>
      <c r="I45" s="43">
        <v>17614</v>
      </c>
      <c r="J45" s="43">
        <v>13366</v>
      </c>
      <c r="K45" s="43">
        <v>14295</v>
      </c>
      <c r="L45" s="43">
        <v>1437</v>
      </c>
      <c r="M45" s="44">
        <v>5</v>
      </c>
      <c r="O45" s="75">
        <v>2006</v>
      </c>
      <c r="P45" s="77">
        <f t="shared" si="7"/>
        <v>63776</v>
      </c>
      <c r="Q45" s="77">
        <f t="shared" si="8"/>
        <v>38377</v>
      </c>
      <c r="R45" s="77">
        <f t="shared" si="9"/>
        <v>32389</v>
      </c>
      <c r="S45" s="77">
        <f t="shared" si="10"/>
        <v>27661</v>
      </c>
      <c r="T45" s="77">
        <f t="shared" si="11"/>
        <v>1442</v>
      </c>
    </row>
    <row r="46" spans="2:20" x14ac:dyDescent="0.3">
      <c r="B46" s="21">
        <v>2007</v>
      </c>
      <c r="C46" s="38">
        <f t="shared" si="6"/>
        <v>167182</v>
      </c>
      <c r="D46" s="47">
        <v>27628</v>
      </c>
      <c r="E46" s="43">
        <v>37133</v>
      </c>
      <c r="F46" s="43">
        <v>19969</v>
      </c>
      <c r="G46" s="43">
        <v>19673</v>
      </c>
      <c r="H46" s="43">
        <v>16097</v>
      </c>
      <c r="I46" s="43">
        <v>16378</v>
      </c>
      <c r="J46" s="43">
        <v>14370</v>
      </c>
      <c r="K46" s="43">
        <v>14432</v>
      </c>
      <c r="L46" s="43">
        <v>1491</v>
      </c>
      <c r="M46" s="44">
        <v>11</v>
      </c>
      <c r="O46" s="75">
        <v>2007</v>
      </c>
      <c r="P46" s="77">
        <f t="shared" si="7"/>
        <v>64761</v>
      </c>
      <c r="Q46" s="77">
        <f t="shared" si="8"/>
        <v>39642</v>
      </c>
      <c r="R46" s="77">
        <f t="shared" si="9"/>
        <v>32475</v>
      </c>
      <c r="S46" s="77">
        <f t="shared" si="10"/>
        <v>28802</v>
      </c>
      <c r="T46" s="77">
        <f t="shared" si="11"/>
        <v>1502</v>
      </c>
    </row>
    <row r="47" spans="2:20" x14ac:dyDescent="0.3">
      <c r="B47" s="21">
        <v>2008</v>
      </c>
      <c r="C47" s="38">
        <f t="shared" si="6"/>
        <v>172190</v>
      </c>
      <c r="D47" s="47">
        <v>27794</v>
      </c>
      <c r="E47" s="43">
        <v>38833</v>
      </c>
      <c r="F47" s="43">
        <v>23612</v>
      </c>
      <c r="G47" s="43">
        <v>19097</v>
      </c>
      <c r="H47" s="43">
        <v>16604</v>
      </c>
      <c r="I47" s="43">
        <v>15980</v>
      </c>
      <c r="J47" s="43">
        <v>15055</v>
      </c>
      <c r="K47" s="43">
        <v>13502</v>
      </c>
      <c r="L47" s="43">
        <v>1704</v>
      </c>
      <c r="M47" s="44">
        <v>9</v>
      </c>
      <c r="O47" s="75">
        <v>2008</v>
      </c>
      <c r="P47" s="77">
        <f t="shared" si="7"/>
        <v>66627</v>
      </c>
      <c r="Q47" s="77">
        <f t="shared" si="8"/>
        <v>42709</v>
      </c>
      <c r="R47" s="77">
        <f t="shared" si="9"/>
        <v>32584</v>
      </c>
      <c r="S47" s="77">
        <f t="shared" si="10"/>
        <v>28557</v>
      </c>
      <c r="T47" s="77">
        <f t="shared" si="11"/>
        <v>1713</v>
      </c>
    </row>
    <row r="48" spans="2:20" ht="12.75" thickBot="1" x14ac:dyDescent="0.35">
      <c r="B48" s="22">
        <v>2009</v>
      </c>
      <c r="C48" s="39">
        <f t="shared" si="6"/>
        <v>175068</v>
      </c>
      <c r="D48" s="48">
        <v>29661</v>
      </c>
      <c r="E48" s="45">
        <v>36241</v>
      </c>
      <c r="F48" s="45">
        <v>28596</v>
      </c>
      <c r="G48" s="45">
        <v>18066</v>
      </c>
      <c r="H48" s="45">
        <v>18273</v>
      </c>
      <c r="I48" s="45">
        <v>15138</v>
      </c>
      <c r="J48" s="45">
        <v>14940</v>
      </c>
      <c r="K48" s="45">
        <v>11878</v>
      </c>
      <c r="L48" s="45">
        <v>2268</v>
      </c>
      <c r="M48" s="46">
        <v>7</v>
      </c>
      <c r="O48" s="75">
        <v>2009</v>
      </c>
      <c r="P48" s="77">
        <f t="shared" si="7"/>
        <v>65902</v>
      </c>
      <c r="Q48" s="77">
        <f t="shared" si="8"/>
        <v>46662</v>
      </c>
      <c r="R48" s="77">
        <f t="shared" si="9"/>
        <v>33411</v>
      </c>
      <c r="S48" s="77">
        <f t="shared" si="10"/>
        <v>26818</v>
      </c>
      <c r="T48" s="77">
        <f t="shared" si="11"/>
        <v>2275</v>
      </c>
    </row>
    <row r="49" spans="2:20" x14ac:dyDescent="0.3">
      <c r="B49" s="20">
        <v>2010</v>
      </c>
      <c r="C49" s="37">
        <f t="shared" si="6"/>
        <v>176754</v>
      </c>
      <c r="D49" s="52">
        <v>30212</v>
      </c>
      <c r="E49" s="53">
        <v>33080</v>
      </c>
      <c r="F49" s="53">
        <v>33219</v>
      </c>
      <c r="G49" s="53">
        <v>17282</v>
      </c>
      <c r="H49" s="53">
        <v>19495</v>
      </c>
      <c r="I49" s="53">
        <v>14901</v>
      </c>
      <c r="J49" s="53">
        <v>14837</v>
      </c>
      <c r="K49" s="53">
        <v>10367</v>
      </c>
      <c r="L49" s="53">
        <v>3352</v>
      </c>
      <c r="M49" s="54">
        <v>9</v>
      </c>
      <c r="O49" s="75">
        <v>2010</v>
      </c>
      <c r="P49" s="77">
        <f t="shared" si="7"/>
        <v>63292</v>
      </c>
      <c r="Q49" s="77">
        <f t="shared" si="8"/>
        <v>50501</v>
      </c>
      <c r="R49" s="77">
        <f t="shared" si="9"/>
        <v>34396</v>
      </c>
      <c r="S49" s="77">
        <f t="shared" si="10"/>
        <v>25204</v>
      </c>
      <c r="T49" s="77">
        <f t="shared" si="11"/>
        <v>3361</v>
      </c>
    </row>
    <row r="50" spans="2:20" x14ac:dyDescent="0.3">
      <c r="B50" s="21">
        <v>2011</v>
      </c>
      <c r="C50" s="38">
        <f t="shared" si="6"/>
        <v>180623</v>
      </c>
      <c r="D50" s="47">
        <v>31593</v>
      </c>
      <c r="E50" s="43">
        <v>32953</v>
      </c>
      <c r="F50" s="43">
        <v>35719</v>
      </c>
      <c r="G50" s="43">
        <v>18005</v>
      </c>
      <c r="H50" s="43">
        <v>19967</v>
      </c>
      <c r="I50" s="43">
        <v>13656</v>
      </c>
      <c r="J50" s="43">
        <v>15566</v>
      </c>
      <c r="K50" s="43">
        <v>9385</v>
      </c>
      <c r="L50" s="43">
        <v>3769</v>
      </c>
      <c r="M50" s="44">
        <v>10</v>
      </c>
      <c r="O50" s="75">
        <v>2011</v>
      </c>
      <c r="P50" s="77">
        <f t="shared" si="7"/>
        <v>64546</v>
      </c>
      <c r="Q50" s="77">
        <f t="shared" si="8"/>
        <v>53724</v>
      </c>
      <c r="R50" s="77">
        <f t="shared" si="9"/>
        <v>33623</v>
      </c>
      <c r="S50" s="77">
        <f t="shared" si="10"/>
        <v>24951</v>
      </c>
      <c r="T50" s="77">
        <f t="shared" si="11"/>
        <v>3779</v>
      </c>
    </row>
    <row r="51" spans="2:20" x14ac:dyDescent="0.3">
      <c r="B51" s="21">
        <v>2012</v>
      </c>
      <c r="C51" s="38">
        <v>181435</v>
      </c>
      <c r="D51" s="47">
        <v>31705</v>
      </c>
      <c r="E51" s="43">
        <v>32628</v>
      </c>
      <c r="F51" s="43">
        <v>36273</v>
      </c>
      <c r="G51" s="43">
        <v>19459</v>
      </c>
      <c r="H51" s="43">
        <v>18888</v>
      </c>
      <c r="I51" s="43">
        <v>14888</v>
      </c>
      <c r="J51" s="43">
        <v>14467</v>
      </c>
      <c r="K51" s="43">
        <v>10039</v>
      </c>
      <c r="L51" s="43">
        <v>3080</v>
      </c>
      <c r="M51" s="44">
        <v>8</v>
      </c>
      <c r="O51" s="75">
        <v>2012</v>
      </c>
      <c r="P51" s="77">
        <f t="shared" si="7"/>
        <v>64333</v>
      </c>
      <c r="Q51" s="77">
        <f t="shared" si="8"/>
        <v>55732</v>
      </c>
      <c r="R51" s="77">
        <f t="shared" si="9"/>
        <v>33776</v>
      </c>
      <c r="S51" s="77">
        <f t="shared" si="10"/>
        <v>24506</v>
      </c>
      <c r="T51" s="77">
        <f t="shared" si="11"/>
        <v>3088</v>
      </c>
    </row>
    <row r="52" spans="2:20" x14ac:dyDescent="0.3">
      <c r="B52" s="21">
        <v>2013</v>
      </c>
      <c r="C52" s="38">
        <v>181585</v>
      </c>
      <c r="D52" s="47">
        <v>30675</v>
      </c>
      <c r="E52" s="43">
        <v>32063</v>
      </c>
      <c r="F52" s="43">
        <v>36930</v>
      </c>
      <c r="G52" s="43">
        <v>21610</v>
      </c>
      <c r="H52" s="43">
        <v>17989</v>
      </c>
      <c r="I52" s="43">
        <v>15192</v>
      </c>
      <c r="J52" s="43">
        <v>14061</v>
      </c>
      <c r="K52" s="43">
        <v>10668</v>
      </c>
      <c r="L52" s="43">
        <v>2384</v>
      </c>
      <c r="M52" s="44">
        <v>13</v>
      </c>
      <c r="O52" s="75">
        <v>2013</v>
      </c>
      <c r="P52" s="77">
        <f t="shared" si="7"/>
        <v>62738</v>
      </c>
      <c r="Q52" s="77">
        <f t="shared" si="8"/>
        <v>58540</v>
      </c>
      <c r="R52" s="77">
        <f t="shared" si="9"/>
        <v>33181</v>
      </c>
      <c r="S52" s="77">
        <f t="shared" si="10"/>
        <v>24729</v>
      </c>
      <c r="T52" s="77">
        <f t="shared" si="11"/>
        <v>2397</v>
      </c>
    </row>
    <row r="53" spans="2:20" x14ac:dyDescent="0.3">
      <c r="B53" s="100">
        <v>2014</v>
      </c>
      <c r="C53" s="101">
        <v>182672</v>
      </c>
      <c r="D53" s="124">
        <v>34356</v>
      </c>
      <c r="E53" s="125">
        <v>33741</v>
      </c>
      <c r="F53" s="125">
        <v>34624</v>
      </c>
      <c r="G53" s="125">
        <v>22697</v>
      </c>
      <c r="H53" s="125">
        <v>15826</v>
      </c>
      <c r="I53" s="125">
        <v>16609</v>
      </c>
      <c r="J53" s="125">
        <v>13011</v>
      </c>
      <c r="K53" s="125">
        <v>10006</v>
      </c>
      <c r="L53" s="125">
        <v>1791</v>
      </c>
      <c r="M53" s="126">
        <v>11</v>
      </c>
      <c r="O53" s="75">
        <v>2014</v>
      </c>
      <c r="P53" s="77">
        <f t="shared" si="7"/>
        <v>68097</v>
      </c>
      <c r="Q53" s="77">
        <f t="shared" si="8"/>
        <v>57321</v>
      </c>
      <c r="R53" s="77">
        <f t="shared" si="9"/>
        <v>32435</v>
      </c>
      <c r="S53" s="77">
        <f t="shared" si="10"/>
        <v>23017</v>
      </c>
      <c r="T53" s="77">
        <f t="shared" si="11"/>
        <v>1802</v>
      </c>
    </row>
    <row r="54" spans="2:20" x14ac:dyDescent="0.3">
      <c r="B54" s="21">
        <v>2015</v>
      </c>
      <c r="C54" s="38">
        <v>182658</v>
      </c>
      <c r="D54" s="47">
        <v>35658</v>
      </c>
      <c r="E54" s="43">
        <v>34348</v>
      </c>
      <c r="F54" s="43">
        <v>32345</v>
      </c>
      <c r="G54" s="43">
        <v>26735</v>
      </c>
      <c r="H54" s="43">
        <v>14998</v>
      </c>
      <c r="I54" s="43">
        <v>17524</v>
      </c>
      <c r="J54" s="43">
        <v>12280</v>
      </c>
      <c r="K54" s="43">
        <v>7861</v>
      </c>
      <c r="L54" s="43">
        <v>906</v>
      </c>
      <c r="M54" s="44">
        <v>3</v>
      </c>
      <c r="O54" s="75"/>
      <c r="P54" s="77">
        <f t="shared" si="7"/>
        <v>70006</v>
      </c>
      <c r="Q54" s="77">
        <f t="shared" si="8"/>
        <v>59080</v>
      </c>
      <c r="R54" s="77">
        <f t="shared" si="9"/>
        <v>32522</v>
      </c>
      <c r="S54" s="77">
        <f t="shared" si="10"/>
        <v>20141</v>
      </c>
      <c r="T54" s="77">
        <f t="shared" si="11"/>
        <v>909</v>
      </c>
    </row>
    <row r="55" spans="2:20" x14ac:dyDescent="0.3">
      <c r="B55" s="21">
        <v>2016</v>
      </c>
      <c r="C55" s="38">
        <v>183452</v>
      </c>
      <c r="D55" s="47">
        <v>34979</v>
      </c>
      <c r="E55" s="43">
        <v>34555</v>
      </c>
      <c r="F55" s="43">
        <v>31015</v>
      </c>
      <c r="G55" s="43">
        <v>29954</v>
      </c>
      <c r="H55" s="43">
        <v>15060</v>
      </c>
      <c r="I55" s="43">
        <v>18084</v>
      </c>
      <c r="J55" s="43">
        <v>10776</v>
      </c>
      <c r="K55" s="43">
        <v>8312</v>
      </c>
      <c r="L55" s="43">
        <v>716</v>
      </c>
      <c r="M55" s="44">
        <v>1</v>
      </c>
      <c r="O55" s="75"/>
      <c r="P55" s="77">
        <f t="shared" ref="P55" si="12">D55+E55</f>
        <v>69534</v>
      </c>
      <c r="Q55" s="77">
        <f t="shared" ref="Q55" si="13">F55+G55</f>
        <v>60969</v>
      </c>
      <c r="R55" s="77">
        <f t="shared" ref="R55" si="14">H55+I55</f>
        <v>33144</v>
      </c>
      <c r="S55" s="77">
        <f t="shared" ref="S55" si="15">J55+K55</f>
        <v>19088</v>
      </c>
      <c r="T55" s="77">
        <f t="shared" ref="T55" si="16">L55+M55</f>
        <v>717</v>
      </c>
    </row>
    <row r="56" spans="2:20" x14ac:dyDescent="0.3">
      <c r="B56" s="21">
        <v>2017</v>
      </c>
      <c r="C56" s="38">
        <v>184358</v>
      </c>
      <c r="D56" s="47">
        <v>33347</v>
      </c>
      <c r="E56" s="43">
        <v>35368</v>
      </c>
      <c r="F56" s="43">
        <v>31589</v>
      </c>
      <c r="G56" s="43">
        <v>30922</v>
      </c>
      <c r="H56" s="43">
        <v>15475</v>
      </c>
      <c r="I56" s="43">
        <v>16728</v>
      </c>
      <c r="J56" s="43">
        <v>11930</v>
      </c>
      <c r="K56" s="43">
        <v>8133</v>
      </c>
      <c r="L56" s="43">
        <v>864</v>
      </c>
      <c r="M56" s="44">
        <v>2</v>
      </c>
      <c r="O56" s="75">
        <v>2015</v>
      </c>
      <c r="P56" s="77">
        <f t="shared" si="7"/>
        <v>68715</v>
      </c>
      <c r="Q56" s="77">
        <f t="shared" si="8"/>
        <v>62511</v>
      </c>
      <c r="R56" s="77">
        <f t="shared" si="9"/>
        <v>32203</v>
      </c>
      <c r="S56" s="77">
        <f t="shared" si="10"/>
        <v>20063</v>
      </c>
      <c r="T56" s="77">
        <f t="shared" si="11"/>
        <v>866</v>
      </c>
    </row>
    <row r="57" spans="2:20" x14ac:dyDescent="0.3">
      <c r="B57" s="21">
        <v>2018</v>
      </c>
      <c r="C57" s="38">
        <f t="shared" ref="C57:C63" si="17">SUM(D57:M57)</f>
        <v>186684</v>
      </c>
      <c r="D57" s="47">
        <v>32858</v>
      </c>
      <c r="E57" s="43">
        <v>35049</v>
      </c>
      <c r="F57" s="43">
        <v>32842</v>
      </c>
      <c r="G57" s="43">
        <v>32153</v>
      </c>
      <c r="H57" s="43">
        <v>16291</v>
      </c>
      <c r="I57" s="43">
        <v>15764</v>
      </c>
      <c r="J57" s="43">
        <v>12256</v>
      </c>
      <c r="K57" s="43">
        <v>8496</v>
      </c>
      <c r="L57" s="43">
        <v>975</v>
      </c>
      <c r="M57" s="44">
        <v>0</v>
      </c>
      <c r="P57" s="77">
        <f t="shared" ref="P57" si="18">D57+E57</f>
        <v>67907</v>
      </c>
      <c r="Q57" s="77">
        <f t="shared" ref="Q57" si="19">F57+G57</f>
        <v>64995</v>
      </c>
      <c r="R57" s="77">
        <f t="shared" ref="R57" si="20">H57+I57</f>
        <v>32055</v>
      </c>
      <c r="S57" s="77">
        <f t="shared" ref="S57" si="21">J57+K57</f>
        <v>20752</v>
      </c>
      <c r="T57" s="77">
        <f t="shared" ref="T57" si="22">L57+M57</f>
        <v>975</v>
      </c>
    </row>
    <row r="58" spans="2:20" ht="12.75" thickBot="1" x14ac:dyDescent="0.35">
      <c r="B58" s="22">
        <v>2019</v>
      </c>
      <c r="C58" s="39">
        <f t="shared" si="17"/>
        <v>188582</v>
      </c>
      <c r="D58" s="48">
        <v>32154</v>
      </c>
      <c r="E58" s="45">
        <v>35674</v>
      </c>
      <c r="F58" s="45">
        <v>32704</v>
      </c>
      <c r="G58" s="45">
        <v>31469</v>
      </c>
      <c r="H58" s="45">
        <v>19488</v>
      </c>
      <c r="I58" s="45">
        <v>14593</v>
      </c>
      <c r="J58" s="45">
        <v>13435</v>
      </c>
      <c r="K58" s="45">
        <v>7974</v>
      </c>
      <c r="L58" s="45">
        <v>1090</v>
      </c>
      <c r="M58" s="46">
        <v>1</v>
      </c>
      <c r="P58" s="77">
        <f t="shared" ref="P58" si="23">D58+E58</f>
        <v>67828</v>
      </c>
      <c r="Q58" s="77">
        <f t="shared" ref="Q58" si="24">F58+G58</f>
        <v>64173</v>
      </c>
      <c r="R58" s="77">
        <f t="shared" ref="R58" si="25">H58+I58</f>
        <v>34081</v>
      </c>
      <c r="S58" s="77">
        <f t="shared" ref="S58" si="26">J58+K58</f>
        <v>21409</v>
      </c>
      <c r="T58" s="77">
        <f t="shared" ref="T58" si="27">L58+M58</f>
        <v>1091</v>
      </c>
    </row>
    <row r="59" spans="2:20" x14ac:dyDescent="0.3">
      <c r="B59" s="23">
        <v>2020</v>
      </c>
      <c r="C59" s="40">
        <f t="shared" si="17"/>
        <v>189286</v>
      </c>
      <c r="D59" s="49">
        <v>30296</v>
      </c>
      <c r="E59" s="50">
        <v>37353</v>
      </c>
      <c r="F59" s="50">
        <v>32153</v>
      </c>
      <c r="G59" s="50">
        <v>29519</v>
      </c>
      <c r="H59" s="50">
        <v>23609</v>
      </c>
      <c r="I59" s="50">
        <v>13686</v>
      </c>
      <c r="J59" s="50">
        <v>14004</v>
      </c>
      <c r="K59" s="50">
        <v>7409</v>
      </c>
      <c r="L59" s="50">
        <v>1255</v>
      </c>
      <c r="M59" s="51">
        <v>2</v>
      </c>
      <c r="P59" s="77">
        <f t="shared" ref="P59" si="28">D59+E59</f>
        <v>67649</v>
      </c>
      <c r="Q59" s="77">
        <f t="shared" ref="Q59" si="29">F59+G59</f>
        <v>61672</v>
      </c>
      <c r="R59" s="77">
        <f t="shared" ref="R59" si="30">H59+I59</f>
        <v>37295</v>
      </c>
      <c r="S59" s="77">
        <f t="shared" ref="S59" si="31">J59+K59</f>
        <v>21413</v>
      </c>
      <c r="T59" s="77">
        <f t="shared" ref="T59" si="32">L59+M59</f>
        <v>1257</v>
      </c>
    </row>
    <row r="60" spans="2:20" x14ac:dyDescent="0.3">
      <c r="B60" s="21">
        <v>2021</v>
      </c>
      <c r="C60" s="38">
        <f t="shared" si="17"/>
        <v>191224</v>
      </c>
      <c r="D60" s="47">
        <v>29770</v>
      </c>
      <c r="E60" s="43">
        <v>37660</v>
      </c>
      <c r="F60" s="43">
        <v>32148</v>
      </c>
      <c r="G60" s="43">
        <v>28291</v>
      </c>
      <c r="H60" s="43">
        <v>26960</v>
      </c>
      <c r="I60" s="43">
        <v>13948</v>
      </c>
      <c r="J60" s="43">
        <v>14145</v>
      </c>
      <c r="K60" s="43">
        <v>6511</v>
      </c>
      <c r="L60" s="43">
        <v>1790</v>
      </c>
      <c r="M60" s="44">
        <v>1</v>
      </c>
      <c r="P60" s="77">
        <f t="shared" ref="P60" si="33">D60+E60</f>
        <v>67430</v>
      </c>
      <c r="Q60" s="77">
        <f t="shared" ref="Q60" si="34">F60+G60</f>
        <v>60439</v>
      </c>
      <c r="R60" s="77">
        <f t="shared" ref="R60" si="35">H60+I60</f>
        <v>40908</v>
      </c>
      <c r="S60" s="77">
        <f t="shared" ref="S60" si="36">J60+K60</f>
        <v>20656</v>
      </c>
      <c r="T60" s="77">
        <f t="shared" ref="T60" si="37">L60+M60</f>
        <v>1791</v>
      </c>
    </row>
    <row r="61" spans="2:20" x14ac:dyDescent="0.3">
      <c r="B61" s="21">
        <v>2022</v>
      </c>
      <c r="C61" s="38">
        <f t="shared" si="17"/>
        <v>195037</v>
      </c>
      <c r="D61" s="47">
        <v>32115</v>
      </c>
      <c r="E61" s="43">
        <v>36786</v>
      </c>
      <c r="F61" s="43">
        <v>32290</v>
      </c>
      <c r="G61" s="43">
        <v>28681</v>
      </c>
      <c r="H61" s="43">
        <v>28498</v>
      </c>
      <c r="I61" s="43">
        <v>14343</v>
      </c>
      <c r="J61" s="43">
        <v>13361</v>
      </c>
      <c r="K61" s="43">
        <v>7119</v>
      </c>
      <c r="L61" s="43">
        <v>1844</v>
      </c>
      <c r="M61" s="44">
        <v>0</v>
      </c>
      <c r="P61" s="77">
        <f>D61+E61</f>
        <v>68901</v>
      </c>
      <c r="Q61" s="77">
        <f>F61+G61</f>
        <v>60971</v>
      </c>
      <c r="R61" s="77">
        <f>H61+I61</f>
        <v>42841</v>
      </c>
      <c r="S61" s="77">
        <f>J61+K61</f>
        <v>20480</v>
      </c>
      <c r="T61" s="77">
        <f>L61+M61</f>
        <v>1844</v>
      </c>
    </row>
    <row r="62" spans="2:20" x14ac:dyDescent="0.3">
      <c r="B62" s="21">
        <v>2023</v>
      </c>
      <c r="C62" s="38">
        <f t="shared" ref="C62" si="38">SUM(D62:M62)</f>
        <v>195087</v>
      </c>
      <c r="D62" s="47">
        <v>31705</v>
      </c>
      <c r="E62" s="43">
        <v>35713</v>
      </c>
      <c r="F62" s="43">
        <v>31730</v>
      </c>
      <c r="G62" s="43">
        <v>29683</v>
      </c>
      <c r="H62" s="43">
        <v>29943</v>
      </c>
      <c r="I62" s="43">
        <v>15183</v>
      </c>
      <c r="J62" s="43">
        <v>12547</v>
      </c>
      <c r="K62" s="43">
        <v>6859</v>
      </c>
      <c r="L62" s="43">
        <v>1719</v>
      </c>
      <c r="M62" s="44">
        <v>5</v>
      </c>
      <c r="P62" s="77">
        <f t="shared" ref="P62:P63" si="39">D62+E62</f>
        <v>67418</v>
      </c>
      <c r="Q62" s="77">
        <f t="shared" ref="Q62:Q63" si="40">F62+G62</f>
        <v>61413</v>
      </c>
      <c r="R62" s="77">
        <f t="shared" ref="R62:R63" si="41">H62+I62</f>
        <v>45126</v>
      </c>
      <c r="S62" s="77">
        <f t="shared" ref="S62:S63" si="42">J62+K62</f>
        <v>19406</v>
      </c>
      <c r="T62" s="77">
        <f t="shared" ref="T62:T63" si="43">L62+M62</f>
        <v>1724</v>
      </c>
    </row>
    <row r="63" spans="2:20" ht="12.75" thickBot="1" x14ac:dyDescent="0.35">
      <c r="B63" s="22">
        <v>2024</v>
      </c>
      <c r="C63" s="39">
        <f t="shared" si="17"/>
        <v>196598</v>
      </c>
      <c r="D63" s="48">
        <v>31890</v>
      </c>
      <c r="E63" s="45">
        <v>34609</v>
      </c>
      <c r="F63" s="45">
        <v>32662</v>
      </c>
      <c r="G63" s="45">
        <v>29527</v>
      </c>
      <c r="H63" s="45">
        <v>29331</v>
      </c>
      <c r="I63" s="45">
        <v>18268</v>
      </c>
      <c r="J63" s="45">
        <v>11585</v>
      </c>
      <c r="K63" s="45">
        <v>7270</v>
      </c>
      <c r="L63" s="45">
        <v>1435</v>
      </c>
      <c r="M63" s="46">
        <v>21</v>
      </c>
      <c r="P63" s="77">
        <f t="shared" si="39"/>
        <v>66499</v>
      </c>
      <c r="Q63" s="77">
        <f t="shared" si="40"/>
        <v>62189</v>
      </c>
      <c r="R63" s="77">
        <f t="shared" si="41"/>
        <v>47599</v>
      </c>
      <c r="S63" s="77">
        <f t="shared" si="42"/>
        <v>18855</v>
      </c>
      <c r="T63" s="77">
        <f t="shared" si="43"/>
        <v>1456</v>
      </c>
    </row>
    <row r="64" spans="2:20" ht="13.5" x14ac:dyDescent="0.3">
      <c r="B64" s="89" t="s">
        <v>70</v>
      </c>
      <c r="C64" s="120"/>
      <c r="D64" s="120"/>
      <c r="E64" s="120"/>
      <c r="F64" s="120"/>
      <c r="G64" s="120"/>
      <c r="H64" s="120"/>
      <c r="I64" s="120"/>
      <c r="J64" s="120"/>
      <c r="K64" s="120"/>
      <c r="L64" s="120"/>
      <c r="M64" s="120"/>
    </row>
    <row r="65" spans="2:2" ht="13.5" x14ac:dyDescent="0.3">
      <c r="B65" s="89" t="s">
        <v>67</v>
      </c>
    </row>
    <row r="66" spans="2:2" ht="13.5" x14ac:dyDescent="0.3">
      <c r="B66" s="127" t="s">
        <v>81</v>
      </c>
    </row>
    <row r="67" spans="2:2" ht="13.5" x14ac:dyDescent="0.3">
      <c r="B67" s="83"/>
    </row>
  </sheetData>
  <mergeCells count="1">
    <mergeCell ref="C2:M2"/>
  </mergeCells>
  <phoneticPr fontId="2" type="noConversion"/>
  <conditionalFormatting sqref="C4:C63">
    <cfRule type="cellIs" dxfId="0" priority="2" operator="equal">
      <formula>#REF!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교원수_설립별(1965-)</vt:lpstr>
      <vt:lpstr>교원수_시도별(1965-)</vt:lpstr>
      <vt:lpstr>교원수_직위별(1965-)</vt:lpstr>
      <vt:lpstr>교원수_경력별(1965-)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USER</cp:lastModifiedBy>
  <dcterms:created xsi:type="dcterms:W3CDTF">2012-08-16T06:31:36Z</dcterms:created>
  <dcterms:modified xsi:type="dcterms:W3CDTF">2025-01-31T07:37:29Z</dcterms:modified>
</cp:coreProperties>
</file>