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드라이브\고성원\작업 내역\2025\01 업무\00 팀별 간행물(KESS 홈페이지 업로드 포함)\250922 25년 시계열 통계 유초 2차 수정\1 유치원\00 (더 자세한 파일 내려받기)\"/>
    </mc:Choice>
  </mc:AlternateContent>
  <bookViews>
    <workbookView xWindow="0" yWindow="0" windowWidth="28800" windowHeight="11760" activeTab="1"/>
  </bookViews>
  <sheets>
    <sheet name="교원1인당학생수(1965-)" sheetId="4" r:id="rId1"/>
    <sheet name="학급당학생수(1965-)" sheetId="2" r:id="rId2"/>
  </sheets>
  <calcPr calcId="162913"/>
</workbook>
</file>

<file path=xl/calcChain.xml><?xml version="1.0" encoding="utf-8"?>
<calcChain xmlns="http://schemas.openxmlformats.org/spreadsheetml/2006/main">
  <c r="C64" i="2" l="1"/>
  <c r="I64" i="2" l="1"/>
  <c r="H64" i="2"/>
  <c r="G64" i="2"/>
  <c r="F64" i="2"/>
  <c r="E64" i="2"/>
  <c r="D64" i="2"/>
  <c r="G64" i="4"/>
  <c r="C64" i="4"/>
  <c r="D64" i="4"/>
  <c r="E64" i="4"/>
  <c r="F64" i="4"/>
  <c r="H64" i="4"/>
  <c r="I64" i="4"/>
  <c r="I63" i="2" l="1"/>
  <c r="H63" i="2"/>
  <c r="G63" i="2"/>
  <c r="F63" i="2"/>
  <c r="E63" i="2"/>
  <c r="D63" i="2"/>
  <c r="C63" i="2"/>
  <c r="I63" i="4"/>
  <c r="H63" i="4"/>
  <c r="G63" i="4"/>
  <c r="F63" i="4"/>
  <c r="E63" i="4"/>
  <c r="D63" i="4"/>
  <c r="C63" i="4"/>
  <c r="C62" i="2" l="1"/>
  <c r="D62" i="2"/>
  <c r="E62" i="2"/>
  <c r="F62" i="2"/>
  <c r="G62" i="2"/>
  <c r="H62" i="2"/>
  <c r="I62" i="2"/>
  <c r="C62" i="4" l="1"/>
  <c r="D62" i="4"/>
  <c r="E62" i="4"/>
  <c r="F62" i="4"/>
  <c r="G62" i="4"/>
  <c r="H62" i="4"/>
  <c r="I62" i="4"/>
  <c r="I61" i="2" l="1"/>
  <c r="H61" i="2"/>
  <c r="G61" i="2"/>
  <c r="F61" i="2"/>
  <c r="E61" i="2"/>
  <c r="D61" i="2"/>
  <c r="C61" i="2"/>
  <c r="I60" i="2"/>
  <c r="H60" i="2"/>
  <c r="G60" i="2"/>
  <c r="F60" i="2"/>
  <c r="E60" i="2"/>
  <c r="D60" i="2"/>
  <c r="C60" i="2"/>
  <c r="I59" i="2"/>
  <c r="H59" i="2"/>
  <c r="G59" i="2"/>
  <c r="F59" i="2"/>
  <c r="E59" i="2"/>
  <c r="D59" i="2"/>
  <c r="C59" i="2"/>
  <c r="I58" i="2"/>
  <c r="H58" i="2"/>
  <c r="G58" i="2"/>
  <c r="F58" i="2"/>
  <c r="E58" i="2"/>
  <c r="D58" i="2"/>
  <c r="C58" i="2"/>
  <c r="I57" i="2"/>
  <c r="H57" i="2"/>
  <c r="G57" i="2"/>
  <c r="F57" i="2"/>
  <c r="E57" i="2"/>
  <c r="D57" i="2"/>
  <c r="C57" i="2"/>
  <c r="I56" i="2"/>
  <c r="H56" i="2"/>
  <c r="G56" i="2"/>
  <c r="F56" i="2"/>
  <c r="E56" i="2"/>
  <c r="D56" i="2"/>
  <c r="C56" i="2"/>
  <c r="I55" i="2"/>
  <c r="H55" i="2"/>
  <c r="G55" i="2"/>
  <c r="F55" i="2"/>
  <c r="E55" i="2"/>
  <c r="D55" i="2"/>
  <c r="C55" i="2"/>
  <c r="I54" i="2"/>
  <c r="H54" i="2"/>
  <c r="G54" i="2"/>
  <c r="F54" i="2"/>
  <c r="E54" i="2"/>
  <c r="D54" i="2"/>
  <c r="C54" i="2"/>
  <c r="I53" i="2"/>
  <c r="H53" i="2"/>
  <c r="G53" i="2"/>
  <c r="F53" i="2"/>
  <c r="E53" i="2"/>
  <c r="D53" i="2"/>
  <c r="C53" i="2"/>
  <c r="I52" i="2"/>
  <c r="H52" i="2"/>
  <c r="G52" i="2"/>
  <c r="F52" i="2"/>
  <c r="E52" i="2"/>
  <c r="D52" i="2"/>
  <c r="C52" i="2"/>
  <c r="I51" i="2"/>
  <c r="H51" i="2"/>
  <c r="G51" i="2"/>
  <c r="F51" i="2"/>
  <c r="E51" i="2"/>
  <c r="D51" i="2"/>
  <c r="C51" i="2"/>
  <c r="I50" i="2"/>
  <c r="H50" i="2"/>
  <c r="G50" i="2"/>
  <c r="F50" i="2"/>
  <c r="E50" i="2"/>
  <c r="D50" i="2"/>
  <c r="C50" i="2"/>
  <c r="I49" i="2"/>
  <c r="H49" i="2"/>
  <c r="G49" i="2"/>
  <c r="F49" i="2"/>
  <c r="E49" i="2"/>
  <c r="D49" i="2"/>
  <c r="C49" i="2"/>
  <c r="I48" i="2"/>
  <c r="H48" i="2"/>
  <c r="G48" i="2"/>
  <c r="F48" i="2"/>
  <c r="E48" i="2"/>
  <c r="D48" i="2"/>
  <c r="C48" i="2"/>
  <c r="I47" i="2"/>
  <c r="H47" i="2"/>
  <c r="G47" i="2"/>
  <c r="F47" i="2"/>
  <c r="E47" i="2"/>
  <c r="D47" i="2"/>
  <c r="C47" i="2"/>
  <c r="I46" i="2"/>
  <c r="H46" i="2"/>
  <c r="G46" i="2"/>
  <c r="F46" i="2"/>
  <c r="E46" i="2"/>
  <c r="D46" i="2"/>
  <c r="C46" i="2"/>
  <c r="I45" i="2"/>
  <c r="H45" i="2"/>
  <c r="G45" i="2"/>
  <c r="F45" i="2"/>
  <c r="E45" i="2"/>
  <c r="D45" i="2"/>
  <c r="C45" i="2"/>
  <c r="I44" i="2"/>
  <c r="H44" i="2"/>
  <c r="G44" i="2"/>
  <c r="F44" i="2"/>
  <c r="E44" i="2"/>
  <c r="D44" i="2"/>
  <c r="C44" i="2"/>
  <c r="I43" i="2"/>
  <c r="H43" i="2"/>
  <c r="G43" i="2"/>
  <c r="F43" i="2"/>
  <c r="E43" i="2"/>
  <c r="D43" i="2"/>
  <c r="C43" i="2"/>
  <c r="I42" i="2"/>
  <c r="H42" i="2"/>
  <c r="G42" i="2"/>
  <c r="F42" i="2"/>
  <c r="E42" i="2"/>
  <c r="D42" i="2"/>
  <c r="C42" i="2"/>
  <c r="I41" i="2"/>
  <c r="H41" i="2"/>
  <c r="G41" i="2"/>
  <c r="F41" i="2"/>
  <c r="E41" i="2"/>
  <c r="D41" i="2"/>
  <c r="C41" i="2"/>
  <c r="I40" i="2"/>
  <c r="H40" i="2"/>
  <c r="G40" i="2"/>
  <c r="F40" i="2"/>
  <c r="E40" i="2"/>
  <c r="D40" i="2"/>
  <c r="C40" i="2"/>
  <c r="I39" i="2"/>
  <c r="H39" i="2"/>
  <c r="G39" i="2"/>
  <c r="F39" i="2"/>
  <c r="E39" i="2"/>
  <c r="D39" i="2"/>
  <c r="C39" i="2"/>
  <c r="I38" i="2"/>
  <c r="H38" i="2"/>
  <c r="G38" i="2"/>
  <c r="F38" i="2"/>
  <c r="E38" i="2"/>
  <c r="D38" i="2"/>
  <c r="C38" i="2"/>
  <c r="I37" i="2"/>
  <c r="H37" i="2"/>
  <c r="G37" i="2"/>
  <c r="F37" i="2"/>
  <c r="E37" i="2"/>
  <c r="D37" i="2"/>
  <c r="C37" i="2"/>
  <c r="I36" i="2"/>
  <c r="H36" i="2"/>
  <c r="G36" i="2"/>
  <c r="F36" i="2"/>
  <c r="E36" i="2"/>
  <c r="D36" i="2"/>
  <c r="C36" i="2"/>
  <c r="I35" i="2"/>
  <c r="H35" i="2"/>
  <c r="G35" i="2"/>
  <c r="F35" i="2"/>
  <c r="E35" i="2"/>
  <c r="D35" i="2"/>
  <c r="C35" i="2"/>
  <c r="I34" i="2"/>
  <c r="H34" i="2"/>
  <c r="G34" i="2"/>
  <c r="F34" i="2"/>
  <c r="E34" i="2"/>
  <c r="D34" i="2"/>
  <c r="C34" i="2"/>
  <c r="I33" i="2"/>
  <c r="H33" i="2"/>
  <c r="G33" i="2"/>
  <c r="F33" i="2"/>
  <c r="E33" i="2"/>
  <c r="D33" i="2"/>
  <c r="C33" i="2"/>
  <c r="I32" i="2"/>
  <c r="H32" i="2"/>
  <c r="G32" i="2"/>
  <c r="F32" i="2"/>
  <c r="E32" i="2"/>
  <c r="D32" i="2"/>
  <c r="C32" i="2"/>
  <c r="I31" i="2"/>
  <c r="H31" i="2"/>
  <c r="G31" i="2"/>
  <c r="F31" i="2"/>
  <c r="E31" i="2"/>
  <c r="D31" i="2"/>
  <c r="C31" i="2"/>
  <c r="I30" i="2"/>
  <c r="H30" i="2"/>
  <c r="G30" i="2"/>
  <c r="F30" i="2"/>
  <c r="E30" i="2"/>
  <c r="D30" i="2"/>
  <c r="C30" i="2"/>
  <c r="I29" i="2"/>
  <c r="H29" i="2"/>
  <c r="G29" i="2"/>
  <c r="F29" i="2"/>
  <c r="E29" i="2"/>
  <c r="D29" i="2"/>
  <c r="C29" i="2"/>
  <c r="I28" i="2"/>
  <c r="H28" i="2"/>
  <c r="G28" i="2"/>
  <c r="F28" i="2"/>
  <c r="E28" i="2"/>
  <c r="D28" i="2"/>
  <c r="C28" i="2"/>
  <c r="I27" i="2"/>
  <c r="H27" i="2"/>
  <c r="G27" i="2"/>
  <c r="F27" i="2"/>
  <c r="E27" i="2"/>
  <c r="D27" i="2"/>
  <c r="C27" i="2"/>
  <c r="I26" i="2"/>
  <c r="H26" i="2"/>
  <c r="G26" i="2"/>
  <c r="F26" i="2"/>
  <c r="E26" i="2"/>
  <c r="D26" i="2"/>
  <c r="C26" i="2"/>
  <c r="I25" i="2"/>
  <c r="H25" i="2"/>
  <c r="G25" i="2"/>
  <c r="F25" i="2"/>
  <c r="E25" i="2"/>
  <c r="D25" i="2"/>
  <c r="C25" i="2"/>
  <c r="I24" i="2"/>
  <c r="H24" i="2"/>
  <c r="G24" i="2"/>
  <c r="F24" i="2"/>
  <c r="E24" i="2"/>
  <c r="D24" i="2"/>
  <c r="C24" i="2"/>
  <c r="I23" i="2"/>
  <c r="H23" i="2"/>
  <c r="G23" i="2"/>
  <c r="F23" i="2"/>
  <c r="E23" i="2"/>
  <c r="D23" i="2"/>
  <c r="C23" i="2"/>
  <c r="I22" i="2"/>
  <c r="H22" i="2"/>
  <c r="G22" i="2"/>
  <c r="F22" i="2"/>
  <c r="E22" i="2"/>
  <c r="D22" i="2"/>
  <c r="C22" i="2"/>
  <c r="I21" i="2"/>
  <c r="H21" i="2"/>
  <c r="G21" i="2"/>
  <c r="F21" i="2"/>
  <c r="E21" i="2"/>
  <c r="D21" i="2"/>
  <c r="C21" i="2"/>
  <c r="I20" i="2"/>
  <c r="H20" i="2"/>
  <c r="G20" i="2"/>
  <c r="F20" i="2"/>
  <c r="E20" i="2"/>
  <c r="D20" i="2"/>
  <c r="C20" i="2"/>
  <c r="I19" i="2"/>
  <c r="H19" i="2"/>
  <c r="G19" i="2"/>
  <c r="F19" i="2"/>
  <c r="E19" i="2"/>
  <c r="D19" i="2"/>
  <c r="C19" i="2"/>
  <c r="I18" i="2"/>
  <c r="H18" i="2"/>
  <c r="G18" i="2"/>
  <c r="F18" i="2"/>
  <c r="E18" i="2"/>
  <c r="D18" i="2"/>
  <c r="C18" i="2"/>
  <c r="I17" i="2"/>
  <c r="H17" i="2"/>
  <c r="G17" i="2"/>
  <c r="F17" i="2"/>
  <c r="E17" i="2"/>
  <c r="D17" i="2"/>
  <c r="C17" i="2"/>
  <c r="I16" i="2"/>
  <c r="H16" i="2"/>
  <c r="G16" i="2"/>
  <c r="F16" i="2"/>
  <c r="E16" i="2"/>
  <c r="D16" i="2"/>
  <c r="C16" i="2"/>
  <c r="I15" i="2"/>
  <c r="H15" i="2"/>
  <c r="G15" i="2"/>
  <c r="F15" i="2"/>
  <c r="E15" i="2"/>
  <c r="D15" i="2"/>
  <c r="C15" i="2"/>
  <c r="I14" i="2"/>
  <c r="H14" i="2"/>
  <c r="G14" i="2"/>
  <c r="F14" i="2"/>
  <c r="E14" i="2"/>
  <c r="D14" i="2"/>
  <c r="C14" i="2"/>
  <c r="I13" i="2"/>
  <c r="H13" i="2"/>
  <c r="G13" i="2"/>
  <c r="F13" i="2"/>
  <c r="E13" i="2"/>
  <c r="D13" i="2"/>
  <c r="C13" i="2"/>
  <c r="I12" i="2"/>
  <c r="H12" i="2"/>
  <c r="G12" i="2"/>
  <c r="F12" i="2"/>
  <c r="E12" i="2"/>
  <c r="D12" i="2"/>
  <c r="C12" i="2"/>
  <c r="I11" i="2"/>
  <c r="H11" i="2"/>
  <c r="G11" i="2"/>
  <c r="F11" i="2"/>
  <c r="E11" i="2"/>
  <c r="D11" i="2"/>
  <c r="C11" i="2"/>
  <c r="I10" i="2"/>
  <c r="H10" i="2"/>
  <c r="G10" i="2"/>
  <c r="F10" i="2"/>
  <c r="E10" i="2"/>
  <c r="D10" i="2"/>
  <c r="C10" i="2"/>
  <c r="I9" i="2"/>
  <c r="H9" i="2"/>
  <c r="G9" i="2"/>
  <c r="F9" i="2"/>
  <c r="E9" i="2"/>
  <c r="D9" i="2"/>
  <c r="C9" i="2"/>
  <c r="I8" i="2"/>
  <c r="H8" i="2"/>
  <c r="G8" i="2"/>
  <c r="F8" i="2"/>
  <c r="E8" i="2"/>
  <c r="D8" i="2"/>
  <c r="C8" i="2"/>
  <c r="I7" i="2"/>
  <c r="H7" i="2"/>
  <c r="G7" i="2"/>
  <c r="F7" i="2"/>
  <c r="E7" i="2"/>
  <c r="D7" i="2"/>
  <c r="C7" i="2"/>
  <c r="I6" i="2"/>
  <c r="H6" i="2"/>
  <c r="G6" i="2"/>
  <c r="F6" i="2"/>
  <c r="E6" i="2"/>
  <c r="D6" i="2"/>
  <c r="C6" i="2"/>
  <c r="I5" i="2"/>
  <c r="H5" i="2"/>
  <c r="G5" i="2"/>
  <c r="F5" i="2"/>
  <c r="E5" i="2"/>
  <c r="D5" i="2"/>
  <c r="C5" i="2"/>
  <c r="I4" i="2"/>
  <c r="H4" i="2"/>
  <c r="G4" i="2"/>
  <c r="F4" i="2"/>
  <c r="E4" i="2"/>
  <c r="D4" i="2"/>
  <c r="C4" i="2"/>
  <c r="H14" i="4" l="1"/>
  <c r="H13" i="4"/>
  <c r="I61" i="4"/>
  <c r="H61" i="4"/>
  <c r="G61" i="4"/>
  <c r="I60" i="4"/>
  <c r="H60" i="4"/>
  <c r="G60" i="4"/>
  <c r="I59" i="4"/>
  <c r="H59" i="4"/>
  <c r="G59" i="4"/>
  <c r="I58" i="4"/>
  <c r="H58" i="4"/>
  <c r="G58" i="4"/>
  <c r="I57" i="4"/>
  <c r="H57" i="4"/>
  <c r="G57" i="4"/>
  <c r="I56" i="4"/>
  <c r="H56" i="4"/>
  <c r="G56" i="4"/>
  <c r="I55" i="4"/>
  <c r="H55" i="4"/>
  <c r="G55" i="4"/>
  <c r="I54" i="4"/>
  <c r="H54" i="4"/>
  <c r="G54" i="4"/>
  <c r="I53" i="4"/>
  <c r="H53" i="4"/>
  <c r="G53" i="4"/>
  <c r="I52" i="4"/>
  <c r="H52" i="4"/>
  <c r="G52" i="4"/>
  <c r="I51" i="4"/>
  <c r="H51" i="4"/>
  <c r="G51" i="4"/>
  <c r="I50" i="4"/>
  <c r="H50" i="4"/>
  <c r="G50" i="4"/>
  <c r="I49" i="4"/>
  <c r="H49" i="4"/>
  <c r="G49" i="4"/>
  <c r="I48" i="4"/>
  <c r="H48" i="4"/>
  <c r="G48" i="4"/>
  <c r="I47" i="4"/>
  <c r="H47" i="4"/>
  <c r="G47" i="4"/>
  <c r="I46" i="4"/>
  <c r="H46" i="4"/>
  <c r="G46" i="4"/>
  <c r="I45" i="4"/>
  <c r="H45" i="4"/>
  <c r="G45" i="4"/>
  <c r="I44" i="4"/>
  <c r="H44" i="4"/>
  <c r="G44" i="4"/>
  <c r="I43" i="4"/>
  <c r="H43" i="4"/>
  <c r="G43" i="4"/>
  <c r="I42" i="4"/>
  <c r="H42" i="4"/>
  <c r="G42" i="4"/>
  <c r="I41" i="4"/>
  <c r="H41" i="4"/>
  <c r="G41" i="4"/>
  <c r="I40" i="4"/>
  <c r="H40" i="4"/>
  <c r="G40" i="4"/>
  <c r="I39" i="4"/>
  <c r="H39" i="4"/>
  <c r="G39" i="4"/>
  <c r="I38" i="4"/>
  <c r="H38" i="4"/>
  <c r="G38" i="4"/>
  <c r="I37" i="4"/>
  <c r="H37" i="4"/>
  <c r="G37" i="4"/>
  <c r="I36" i="4"/>
  <c r="H36" i="4"/>
  <c r="G36" i="4"/>
  <c r="I35" i="4"/>
  <c r="H35" i="4"/>
  <c r="G35" i="4"/>
  <c r="I34" i="4"/>
  <c r="H34" i="4"/>
  <c r="G34" i="4"/>
  <c r="I33" i="4"/>
  <c r="H33" i="4"/>
  <c r="G33" i="4"/>
  <c r="I32" i="4"/>
  <c r="H32" i="4"/>
  <c r="G32" i="4"/>
  <c r="I31" i="4"/>
  <c r="H31" i="4"/>
  <c r="G31" i="4"/>
  <c r="I30" i="4"/>
  <c r="H30" i="4"/>
  <c r="G30" i="4"/>
  <c r="I29" i="4"/>
  <c r="H29" i="4"/>
  <c r="G29" i="4"/>
  <c r="I28" i="4"/>
  <c r="H28" i="4"/>
  <c r="G28" i="4"/>
  <c r="I27" i="4"/>
  <c r="H27" i="4"/>
  <c r="G27" i="4"/>
  <c r="I26" i="4"/>
  <c r="H26" i="4"/>
  <c r="G26" i="4"/>
  <c r="I25" i="4"/>
  <c r="H25" i="4"/>
  <c r="G25" i="4"/>
  <c r="I24" i="4"/>
  <c r="H24" i="4"/>
  <c r="G24" i="4"/>
  <c r="I23" i="4"/>
  <c r="H23" i="4"/>
  <c r="G23" i="4"/>
  <c r="I22" i="4"/>
  <c r="H22" i="4"/>
  <c r="G22" i="4"/>
  <c r="I21" i="4"/>
  <c r="H21" i="4"/>
  <c r="G21" i="4"/>
  <c r="I20" i="4"/>
  <c r="H20" i="4"/>
  <c r="G20" i="4"/>
  <c r="I19" i="4"/>
  <c r="H19" i="4"/>
  <c r="G19" i="4"/>
  <c r="I18" i="4"/>
  <c r="H18" i="4"/>
  <c r="G18" i="4"/>
  <c r="I17" i="4"/>
  <c r="H17" i="4"/>
  <c r="G17" i="4"/>
  <c r="I16" i="4"/>
  <c r="H16" i="4"/>
  <c r="G16" i="4"/>
  <c r="I15" i="4"/>
  <c r="H15" i="4"/>
  <c r="G15" i="4"/>
  <c r="I14" i="4"/>
  <c r="G14" i="4"/>
  <c r="I13" i="4"/>
  <c r="G13" i="4"/>
  <c r="I12" i="4"/>
  <c r="H12" i="4"/>
  <c r="G12" i="4"/>
  <c r="I11" i="4"/>
  <c r="H11" i="4"/>
  <c r="G11" i="4"/>
  <c r="I10" i="4"/>
  <c r="H10" i="4"/>
  <c r="G10" i="4"/>
  <c r="I9" i="4"/>
  <c r="H9" i="4"/>
  <c r="G9" i="4"/>
  <c r="I8" i="4"/>
  <c r="H8" i="4"/>
  <c r="G8" i="4"/>
  <c r="I7" i="4"/>
  <c r="H7" i="4"/>
  <c r="G7" i="4"/>
  <c r="I6" i="4"/>
  <c r="H6" i="4"/>
  <c r="G6" i="4"/>
  <c r="I5" i="4"/>
  <c r="H5" i="4"/>
  <c r="G5" i="4"/>
  <c r="G4" i="4"/>
  <c r="I4" i="4"/>
  <c r="H4" i="4"/>
  <c r="F26" i="4"/>
  <c r="E26" i="4"/>
  <c r="D26" i="4"/>
  <c r="F25" i="4"/>
  <c r="E25" i="4"/>
  <c r="D25" i="4"/>
  <c r="F24" i="4"/>
  <c r="E24" i="4"/>
  <c r="D24" i="4"/>
  <c r="F23" i="4"/>
  <c r="E23" i="4"/>
  <c r="D23" i="4"/>
  <c r="F22" i="4"/>
  <c r="E22" i="4"/>
  <c r="D22" i="4"/>
  <c r="F21" i="4"/>
  <c r="E21" i="4"/>
  <c r="D21" i="4"/>
  <c r="F20" i="4"/>
  <c r="E20" i="4"/>
  <c r="D20" i="4"/>
  <c r="F19" i="4"/>
  <c r="E19" i="4"/>
  <c r="D19" i="4"/>
  <c r="F18" i="4"/>
  <c r="E18" i="4"/>
  <c r="D18" i="4"/>
  <c r="F17" i="4"/>
  <c r="E17" i="4"/>
  <c r="D17" i="4"/>
  <c r="F16" i="4"/>
  <c r="E16" i="4"/>
  <c r="D16" i="4"/>
  <c r="F15" i="4"/>
  <c r="E15" i="4"/>
  <c r="D15" i="4"/>
  <c r="F14" i="4"/>
  <c r="E14" i="4"/>
  <c r="D14" i="4"/>
  <c r="F13" i="4"/>
  <c r="E13" i="4"/>
  <c r="D13" i="4"/>
  <c r="F12" i="4"/>
  <c r="E12" i="4"/>
  <c r="D12" i="4"/>
  <c r="F11" i="4"/>
  <c r="E11" i="4"/>
  <c r="D11" i="4"/>
  <c r="F10" i="4"/>
  <c r="E10" i="4"/>
  <c r="D10" i="4"/>
  <c r="F9" i="4"/>
  <c r="E9" i="4"/>
  <c r="D9" i="4"/>
  <c r="F8" i="4"/>
  <c r="E8" i="4"/>
  <c r="D8" i="4"/>
  <c r="F7" i="4"/>
  <c r="E7" i="4"/>
  <c r="D7" i="4"/>
  <c r="F6" i="4"/>
  <c r="E6" i="4"/>
  <c r="D6" i="4"/>
  <c r="F5" i="4"/>
  <c r="E5" i="4"/>
  <c r="D5" i="4"/>
  <c r="E4" i="4"/>
  <c r="F4" i="4"/>
  <c r="D4" i="4"/>
  <c r="F61" i="4" l="1"/>
  <c r="E61" i="4"/>
  <c r="D61" i="4"/>
  <c r="C61" i="4"/>
  <c r="F60" i="4"/>
  <c r="E60" i="4"/>
  <c r="D60" i="4"/>
  <c r="C60" i="4"/>
  <c r="F59" i="4"/>
  <c r="E59" i="4"/>
  <c r="D59" i="4"/>
  <c r="C59" i="4"/>
  <c r="F58" i="4"/>
  <c r="E58" i="4"/>
  <c r="D58" i="4"/>
  <c r="C58" i="4"/>
  <c r="F57" i="4"/>
  <c r="E57" i="4"/>
  <c r="D57" i="4"/>
  <c r="C57" i="4"/>
  <c r="F56" i="4"/>
  <c r="E56" i="4"/>
  <c r="D56" i="4"/>
  <c r="C56" i="4"/>
  <c r="F55" i="4"/>
  <c r="E55" i="4"/>
  <c r="D55" i="4"/>
  <c r="C55" i="4"/>
  <c r="F54" i="4"/>
  <c r="E54" i="4"/>
  <c r="D54" i="4"/>
  <c r="C54" i="4"/>
  <c r="F53" i="4"/>
  <c r="E53" i="4"/>
  <c r="D53" i="4"/>
  <c r="C53" i="4"/>
  <c r="F52" i="4"/>
  <c r="E52" i="4"/>
  <c r="D52" i="4"/>
  <c r="C52" i="4"/>
  <c r="F51" i="4"/>
  <c r="E51" i="4"/>
  <c r="D51" i="4"/>
  <c r="C51" i="4"/>
  <c r="F50" i="4"/>
  <c r="E50" i="4"/>
  <c r="D50" i="4"/>
  <c r="C50" i="4"/>
  <c r="F49" i="4"/>
  <c r="E49" i="4"/>
  <c r="D49" i="4"/>
  <c r="C49" i="4"/>
  <c r="F48" i="4"/>
  <c r="E48" i="4"/>
  <c r="D48" i="4"/>
  <c r="C48" i="4"/>
  <c r="F47" i="4"/>
  <c r="E47" i="4"/>
  <c r="D47" i="4"/>
  <c r="C47" i="4"/>
  <c r="F46" i="4"/>
  <c r="E46" i="4"/>
  <c r="D46" i="4"/>
  <c r="C46" i="4"/>
  <c r="F45" i="4"/>
  <c r="E45" i="4"/>
  <c r="D45" i="4"/>
  <c r="C45" i="4"/>
  <c r="F44" i="4"/>
  <c r="E44" i="4"/>
  <c r="D44" i="4"/>
  <c r="C44" i="4"/>
  <c r="F43" i="4"/>
  <c r="E43" i="4"/>
  <c r="D43" i="4"/>
  <c r="C43" i="4"/>
  <c r="F42" i="4"/>
  <c r="E42" i="4"/>
  <c r="D42" i="4"/>
  <c r="C42" i="4"/>
  <c r="F41" i="4"/>
  <c r="E41" i="4"/>
  <c r="D41" i="4"/>
  <c r="C41" i="4"/>
  <c r="F40" i="4"/>
  <c r="E40" i="4"/>
  <c r="D40" i="4"/>
  <c r="C40" i="4"/>
  <c r="F39" i="4"/>
  <c r="E39" i="4"/>
  <c r="D39" i="4"/>
  <c r="C39" i="4"/>
  <c r="F38" i="4"/>
  <c r="E38" i="4"/>
  <c r="D38" i="4"/>
  <c r="C38" i="4"/>
  <c r="F37" i="4"/>
  <c r="E37" i="4"/>
  <c r="D37" i="4"/>
  <c r="C37" i="4"/>
  <c r="F36" i="4"/>
  <c r="E36" i="4"/>
  <c r="D36" i="4"/>
  <c r="C36" i="4"/>
  <c r="F35" i="4"/>
  <c r="E35" i="4"/>
  <c r="D35" i="4"/>
  <c r="C35" i="4"/>
  <c r="F34" i="4"/>
  <c r="E34" i="4"/>
  <c r="D34" i="4"/>
  <c r="C34" i="4"/>
  <c r="F33" i="4"/>
  <c r="E33" i="4"/>
  <c r="D33" i="4"/>
  <c r="C33" i="4"/>
  <c r="F32" i="4"/>
  <c r="E32" i="4"/>
  <c r="D32" i="4"/>
  <c r="C32" i="4"/>
  <c r="F31" i="4"/>
  <c r="E31" i="4"/>
  <c r="D31" i="4"/>
  <c r="C31" i="4"/>
  <c r="F30" i="4"/>
  <c r="E30" i="4"/>
  <c r="D30" i="4"/>
  <c r="C30" i="4"/>
  <c r="F29" i="4"/>
  <c r="E29" i="4"/>
  <c r="D29" i="4"/>
  <c r="C29" i="4"/>
  <c r="F28" i="4"/>
  <c r="E28" i="4"/>
  <c r="D28" i="4"/>
  <c r="C28" i="4"/>
  <c r="F27" i="4"/>
  <c r="E27" i="4"/>
  <c r="D27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5" i="4"/>
  <c r="C4" i="4"/>
</calcChain>
</file>

<file path=xl/sharedStrings.xml><?xml version="1.0" encoding="utf-8"?>
<sst xmlns="http://schemas.openxmlformats.org/spreadsheetml/2006/main" count="50" uniqueCount="22">
  <si>
    <t>년도</t>
    <phoneticPr fontId="2" type="noConversion"/>
  </si>
  <si>
    <t>전체</t>
    <phoneticPr fontId="2" type="noConversion"/>
  </si>
  <si>
    <t>국립</t>
    <phoneticPr fontId="2" type="noConversion"/>
  </si>
  <si>
    <t>공립</t>
    <phoneticPr fontId="2" type="noConversion"/>
  </si>
  <si>
    <t>사립</t>
    <phoneticPr fontId="2" type="noConversion"/>
  </si>
  <si>
    <t>국공립</t>
    <phoneticPr fontId="2" type="noConversion"/>
  </si>
  <si>
    <t>관련자료</t>
    <phoneticPr fontId="2" type="noConversion"/>
  </si>
  <si>
    <t>학급당 학생수(국립/공립/사립)</t>
    <phoneticPr fontId="2" type="noConversion"/>
  </si>
  <si>
    <t>학급당 학생수(국공립/사립)</t>
    <phoneticPr fontId="2" type="noConversion"/>
  </si>
  <si>
    <t>교원 1인당 학생수(국립/공립/사립)</t>
    <phoneticPr fontId="2" type="noConversion"/>
  </si>
  <si>
    <t>교원 1인당 학생수(국공립/사립)</t>
    <phoneticPr fontId="2" type="noConversion"/>
  </si>
  <si>
    <t>전체</t>
    <phoneticPr fontId="2" type="noConversion"/>
  </si>
  <si>
    <t>학생수</t>
    <phoneticPr fontId="2" type="noConversion"/>
  </si>
  <si>
    <t>교원수</t>
    <phoneticPr fontId="2" type="noConversion"/>
  </si>
  <si>
    <t>주: 1. 교원 1인당 학생수 = 학생수 / 교원수</t>
    <phoneticPr fontId="2" type="noConversion"/>
  </si>
  <si>
    <t xml:space="preserve">     2. 교원에는 정규교원과 기간제교원이 포함되며, 퇴직교원 및 강사는 제외됨(단, 휴직교원 포함)</t>
    <phoneticPr fontId="2" type="noConversion"/>
  </si>
  <si>
    <t>출처: 한국교육개발원 [교육통계연보], https://kess.kedi.re.kr/</t>
    <phoneticPr fontId="2" type="noConversion"/>
  </si>
  <si>
    <t xml:space="preserve">       - 2021년부터 학급수는 편성학급 기준으로 변경(2020년까지 인가학급 기준)</t>
    <phoneticPr fontId="2" type="noConversion"/>
  </si>
  <si>
    <t>주: 1. 학급당 학생수 = 학생수 / 학급수</t>
    <phoneticPr fontId="2" type="noConversion"/>
  </si>
  <si>
    <t>학급수</t>
    <phoneticPr fontId="2" type="noConversion"/>
  </si>
  <si>
    <t>* 한국교육개발원은 1999년부터 교육통계조사를 담당하였으며 이전 데이터는 교육통계연보로만 확인가능함</t>
    <phoneticPr fontId="2" type="noConversion"/>
  </si>
  <si>
    <t>* 한국교육개발원은 1999년부터 교육통계조사를 담당하였으며 이전 데이터는 교육통계연보로만 확인가능함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</si>
</sst>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76" formatCode="0.0_);[Red]\(0.0\)"/>
    <numFmt numFmtId="177" formatCode="0.0_ "/>
    <numFmt numFmtId="178" formatCode="0_);[Red]\(0\)"/>
  </numFmts>
  <fonts count="2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sz val="9"/>
      <color theme="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name val="맑은 고딕"/>
      <family val="2"/>
      <charset val="129"/>
      <scheme val="minor"/>
    </font>
    <font>
      <b/>
      <sz val="9"/>
      <name val="맑은 고딕"/>
      <family val="2"/>
      <charset val="129"/>
      <scheme val="minor"/>
    </font>
    <font>
      <b/>
      <sz val="10"/>
      <name val="맑은 고딕"/>
      <family val="2"/>
      <charset val="129"/>
      <scheme val="minor"/>
    </font>
    <font>
      <b/>
      <sz val="1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9"/>
      <color theme="0" tint="-0.34998626667073579"/>
      <name val="맑은 고딕"/>
      <family val="2"/>
      <charset val="129"/>
      <scheme val="minor"/>
    </font>
    <font>
      <b/>
      <sz val="10"/>
      <color rgb="FF0000FF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9"/>
      <color rgb="FFFF0000"/>
      <name val="맑은 고딕"/>
      <family val="2"/>
      <charset val="129"/>
      <scheme val="minor"/>
    </font>
    <font>
      <b/>
      <sz val="10"/>
      <color rgb="FFFF0000"/>
      <name val="맑은 고딕"/>
      <family val="2"/>
      <charset val="129"/>
      <scheme val="minor"/>
    </font>
    <font>
      <sz val="9"/>
      <color theme="8" tint="-0.499984740745262"/>
      <name val="맑은 고딕"/>
      <family val="3"/>
      <charset val="129"/>
      <scheme val="minor"/>
    </font>
    <font>
      <b/>
      <sz val="10"/>
      <color theme="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8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 applyAlignment="1">
      <alignment horizontal="center" vertical="center"/>
    </xf>
    <xf numFmtId="176" fontId="3" fillId="0" borderId="0" xfId="0" applyNumberFormat="1" applyFont="1">
      <alignment vertical="center"/>
    </xf>
    <xf numFmtId="41" fontId="3" fillId="0" borderId="0" xfId="1" applyFont="1">
      <alignment vertical="center"/>
    </xf>
    <xf numFmtId="0" fontId="6" fillId="0" borderId="0" xfId="0" applyFont="1" applyFill="1">
      <alignment vertical="center"/>
    </xf>
    <xf numFmtId="0" fontId="7" fillId="0" borderId="0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41" fontId="4" fillId="3" borderId="23" xfId="1" applyFont="1" applyFill="1" applyBorder="1" applyAlignment="1">
      <alignment horizontal="center" vertical="center"/>
    </xf>
    <xf numFmtId="41" fontId="4" fillId="3" borderId="22" xfId="1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41" fontId="4" fillId="4" borderId="29" xfId="1" applyFont="1" applyFill="1" applyBorder="1" applyAlignment="1">
      <alignment horizontal="center" vertical="center"/>
    </xf>
    <xf numFmtId="41" fontId="4" fillId="3" borderId="30" xfId="1" applyFont="1" applyFill="1" applyBorder="1" applyAlignment="1">
      <alignment horizontal="center" vertical="center"/>
    </xf>
    <xf numFmtId="176" fontId="4" fillId="3" borderId="28" xfId="1" applyNumberFormat="1" applyFont="1" applyFill="1" applyBorder="1" applyAlignment="1">
      <alignment horizontal="center" vertical="center"/>
    </xf>
    <xf numFmtId="41" fontId="4" fillId="3" borderId="24" xfId="1" applyFont="1" applyFill="1" applyBorder="1" applyAlignment="1">
      <alignment horizontal="center" vertical="center"/>
    </xf>
    <xf numFmtId="176" fontId="4" fillId="3" borderId="30" xfId="0" applyNumberFormat="1" applyFont="1" applyFill="1" applyBorder="1" applyAlignment="1">
      <alignment horizontal="center" vertical="center" wrapText="1"/>
    </xf>
    <xf numFmtId="176" fontId="4" fillId="3" borderId="22" xfId="0" applyNumberFormat="1" applyFont="1" applyFill="1" applyBorder="1" applyAlignment="1">
      <alignment horizontal="center" vertical="center" wrapText="1"/>
    </xf>
    <xf numFmtId="176" fontId="4" fillId="3" borderId="30" xfId="0" applyNumberFormat="1" applyFont="1" applyFill="1" applyBorder="1" applyAlignment="1">
      <alignment horizontal="center" vertical="center"/>
    </xf>
    <xf numFmtId="176" fontId="4" fillId="3" borderId="24" xfId="0" applyNumberFormat="1" applyFont="1" applyFill="1" applyBorder="1" applyAlignment="1">
      <alignment horizontal="center" vertical="center" wrapText="1"/>
    </xf>
    <xf numFmtId="176" fontId="4" fillId="4" borderId="29" xfId="0" applyNumberFormat="1" applyFont="1" applyFill="1" applyBorder="1" applyAlignment="1">
      <alignment horizontal="center" vertical="center" wrapText="1"/>
    </xf>
    <xf numFmtId="176" fontId="4" fillId="3" borderId="28" xfId="0" applyNumberFormat="1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176" fontId="11" fillId="0" borderId="0" xfId="0" applyNumberFormat="1" applyFont="1">
      <alignment vertical="center"/>
    </xf>
    <xf numFmtId="178" fontId="11" fillId="0" borderId="0" xfId="1" applyNumberFormat="1" applyFont="1">
      <alignment vertical="center"/>
    </xf>
    <xf numFmtId="41" fontId="11" fillId="0" borderId="0" xfId="1" applyFont="1">
      <alignment vertical="center"/>
    </xf>
    <xf numFmtId="41" fontId="5" fillId="5" borderId="13" xfId="1" applyFont="1" applyFill="1" applyBorder="1" applyAlignment="1">
      <alignment horizontal="center" vertical="center"/>
    </xf>
    <xf numFmtId="41" fontId="5" fillId="5" borderId="11" xfId="1" applyFont="1" applyFill="1" applyBorder="1" applyAlignment="1">
      <alignment horizontal="center" vertical="center"/>
    </xf>
    <xf numFmtId="41" fontId="5" fillId="5" borderId="12" xfId="1" applyFont="1" applyFill="1" applyBorder="1" applyAlignment="1">
      <alignment horizontal="center" vertical="center"/>
    </xf>
    <xf numFmtId="41" fontId="5" fillId="5" borderId="10" xfId="1" applyFont="1" applyFill="1" applyBorder="1" applyAlignment="1">
      <alignment horizontal="center" vertical="center"/>
    </xf>
    <xf numFmtId="41" fontId="5" fillId="5" borderId="36" xfId="1" applyFont="1" applyFill="1" applyBorder="1" applyAlignment="1">
      <alignment horizontal="center" vertical="center"/>
    </xf>
    <xf numFmtId="0" fontId="12" fillId="0" borderId="0" xfId="0" applyFont="1" applyFill="1" applyAlignment="1">
      <alignment horizontal="left" vertical="center"/>
    </xf>
    <xf numFmtId="0" fontId="12" fillId="0" borderId="0" xfId="0" quotePrefix="1" applyFont="1" applyFill="1" applyAlignment="1">
      <alignment horizontal="left" vertical="center"/>
    </xf>
    <xf numFmtId="0" fontId="13" fillId="0" borderId="0" xfId="0" applyFont="1">
      <alignment vertical="center"/>
    </xf>
    <xf numFmtId="176" fontId="13" fillId="0" borderId="0" xfId="0" applyNumberFormat="1" applyFont="1">
      <alignment vertical="center"/>
    </xf>
    <xf numFmtId="0" fontId="14" fillId="0" borderId="0" xfId="0" applyFont="1" applyFill="1" applyAlignment="1">
      <alignment horizontal="left" vertical="center"/>
    </xf>
    <xf numFmtId="0" fontId="13" fillId="0" borderId="15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0" fontId="14" fillId="0" borderId="0" xfId="0" quotePrefix="1" applyFont="1" applyFill="1" applyAlignment="1">
      <alignment horizontal="left" vertical="center"/>
    </xf>
    <xf numFmtId="41" fontId="13" fillId="0" borderId="0" xfId="1" applyFont="1">
      <alignment vertical="center"/>
    </xf>
    <xf numFmtId="41" fontId="13" fillId="5" borderId="11" xfId="1" applyFont="1" applyFill="1" applyBorder="1" applyAlignment="1">
      <alignment horizontal="center" vertical="center"/>
    </xf>
    <xf numFmtId="41" fontId="13" fillId="5" borderId="36" xfId="1" applyFont="1" applyFill="1" applyBorder="1" applyAlignment="1">
      <alignment horizontal="center" vertical="center"/>
    </xf>
    <xf numFmtId="41" fontId="13" fillId="5" borderId="13" xfId="1" applyFont="1" applyFill="1" applyBorder="1" applyAlignment="1">
      <alignment horizontal="center" vertical="center"/>
    </xf>
    <xf numFmtId="0" fontId="16" fillId="0" borderId="0" xfId="0" applyFont="1">
      <alignment vertical="center"/>
    </xf>
    <xf numFmtId="0" fontId="16" fillId="0" borderId="0" xfId="0" applyFont="1" applyFill="1">
      <alignment vertical="center"/>
    </xf>
    <xf numFmtId="0" fontId="17" fillId="0" borderId="0" xfId="0" applyFont="1">
      <alignment vertical="center"/>
    </xf>
    <xf numFmtId="0" fontId="15" fillId="0" borderId="0" xfId="0" applyFont="1">
      <alignment vertical="center"/>
    </xf>
    <xf numFmtId="41" fontId="4" fillId="3" borderId="41" xfId="1" applyFont="1" applyFill="1" applyBorder="1" applyAlignment="1">
      <alignment horizontal="center" vertical="center"/>
    </xf>
    <xf numFmtId="41" fontId="4" fillId="3" borderId="39" xfId="1" applyFont="1" applyFill="1" applyBorder="1" applyAlignment="1">
      <alignment horizontal="center" vertical="center"/>
    </xf>
    <xf numFmtId="41" fontId="4" fillId="3" borderId="34" xfId="1" applyFont="1" applyFill="1" applyBorder="1" applyAlignment="1">
      <alignment horizontal="center" vertical="center"/>
    </xf>
    <xf numFmtId="41" fontId="4" fillId="3" borderId="35" xfId="1" applyFont="1" applyFill="1" applyBorder="1" applyAlignment="1">
      <alignment horizontal="center" vertical="center"/>
    </xf>
    <xf numFmtId="177" fontId="18" fillId="2" borderId="13" xfId="0" applyNumberFormat="1" applyFont="1" applyFill="1" applyBorder="1">
      <alignment vertical="center"/>
    </xf>
    <xf numFmtId="177" fontId="18" fillId="0" borderId="4" xfId="0" applyNumberFormat="1" applyFont="1" applyBorder="1">
      <alignment vertical="center"/>
    </xf>
    <xf numFmtId="177" fontId="18" fillId="0" borderId="26" xfId="0" applyNumberFormat="1" applyFont="1" applyBorder="1">
      <alignment vertical="center"/>
    </xf>
    <xf numFmtId="177" fontId="18" fillId="2" borderId="11" xfId="0" applyNumberFormat="1" applyFont="1" applyFill="1" applyBorder="1">
      <alignment vertical="center"/>
    </xf>
    <xf numFmtId="177" fontId="18" fillId="0" borderId="32" xfId="0" applyNumberFormat="1" applyFont="1" applyBorder="1">
      <alignment vertical="center"/>
    </xf>
    <xf numFmtId="177" fontId="18" fillId="0" borderId="1" xfId="0" applyNumberFormat="1" applyFont="1" applyBorder="1">
      <alignment vertical="center"/>
    </xf>
    <xf numFmtId="177" fontId="18" fillId="0" borderId="2" xfId="0" applyNumberFormat="1" applyFont="1" applyBorder="1">
      <alignment vertical="center"/>
    </xf>
    <xf numFmtId="177" fontId="18" fillId="2" borderId="12" xfId="0" applyNumberFormat="1" applyFont="1" applyFill="1" applyBorder="1">
      <alignment vertical="center"/>
    </xf>
    <xf numFmtId="177" fontId="18" fillId="0" borderId="33" xfId="0" applyNumberFormat="1" applyFont="1" applyBorder="1">
      <alignment vertical="center"/>
    </xf>
    <xf numFmtId="177" fontId="18" fillId="0" borderId="7" xfId="0" applyNumberFormat="1" applyFont="1" applyBorder="1">
      <alignment vertical="center"/>
    </xf>
    <xf numFmtId="177" fontId="18" fillId="0" borderId="27" xfId="0" applyNumberFormat="1" applyFont="1" applyBorder="1">
      <alignment vertical="center"/>
    </xf>
    <xf numFmtId="177" fontId="18" fillId="0" borderId="31" xfId="0" applyNumberFormat="1" applyFont="1" applyBorder="1">
      <alignment vertical="center"/>
    </xf>
    <xf numFmtId="177" fontId="18" fillId="2" borderId="10" xfId="0" applyNumberFormat="1" applyFont="1" applyFill="1" applyBorder="1">
      <alignment vertical="center"/>
    </xf>
    <xf numFmtId="177" fontId="18" fillId="0" borderId="18" xfId="0" applyNumberFormat="1" applyFont="1" applyBorder="1">
      <alignment vertical="center"/>
    </xf>
    <xf numFmtId="176" fontId="18" fillId="2" borderId="11" xfId="0" applyNumberFormat="1" applyFont="1" applyFill="1" applyBorder="1">
      <alignment vertical="center"/>
    </xf>
    <xf numFmtId="176" fontId="18" fillId="0" borderId="1" xfId="0" applyNumberFormat="1" applyFont="1" applyBorder="1">
      <alignment vertical="center"/>
    </xf>
    <xf numFmtId="176" fontId="18" fillId="0" borderId="2" xfId="0" applyNumberFormat="1" applyFont="1" applyBorder="1">
      <alignment vertical="center"/>
    </xf>
    <xf numFmtId="176" fontId="18" fillId="0" borderId="32" xfId="0" applyNumberFormat="1" applyFont="1" applyBorder="1">
      <alignment vertical="center"/>
    </xf>
    <xf numFmtId="176" fontId="18" fillId="2" borderId="12" xfId="0" applyNumberFormat="1" applyFont="1" applyFill="1" applyBorder="1">
      <alignment vertical="center"/>
    </xf>
    <xf numFmtId="176" fontId="18" fillId="0" borderId="33" xfId="0" applyNumberFormat="1" applyFont="1" applyBorder="1">
      <alignment vertical="center"/>
    </xf>
    <xf numFmtId="176" fontId="18" fillId="0" borderId="7" xfId="0" applyNumberFormat="1" applyFont="1" applyBorder="1">
      <alignment vertical="center"/>
    </xf>
    <xf numFmtId="176" fontId="18" fillId="0" borderId="27" xfId="0" applyNumberFormat="1" applyFont="1" applyBorder="1">
      <alignment vertical="center"/>
    </xf>
    <xf numFmtId="176" fontId="18" fillId="2" borderId="13" xfId="0" applyNumberFormat="1" applyFont="1" applyFill="1" applyBorder="1">
      <alignment vertical="center"/>
    </xf>
    <xf numFmtId="176" fontId="18" fillId="0" borderId="31" xfId="0" applyNumberFormat="1" applyFont="1" applyBorder="1">
      <alignment vertical="center"/>
    </xf>
    <xf numFmtId="176" fontId="18" fillId="0" borderId="4" xfId="0" applyNumberFormat="1" applyFont="1" applyBorder="1">
      <alignment vertical="center"/>
    </xf>
    <xf numFmtId="176" fontId="18" fillId="0" borderId="26" xfId="0" applyNumberFormat="1" applyFont="1" applyBorder="1">
      <alignment vertical="center"/>
    </xf>
    <xf numFmtId="41" fontId="13" fillId="5" borderId="10" xfId="1" applyFont="1" applyFill="1" applyBorder="1" applyAlignment="1">
      <alignment horizontal="center" vertical="center"/>
    </xf>
    <xf numFmtId="41" fontId="5" fillId="0" borderId="10" xfId="1" applyFont="1" applyFill="1" applyBorder="1" applyAlignment="1">
      <alignment horizontal="center" vertical="center"/>
    </xf>
    <xf numFmtId="41" fontId="5" fillId="0" borderId="11" xfId="1" applyFont="1" applyFill="1" applyBorder="1" applyAlignment="1">
      <alignment horizontal="center" vertical="center"/>
    </xf>
    <xf numFmtId="41" fontId="5" fillId="0" borderId="12" xfId="1" applyFont="1" applyFill="1" applyBorder="1" applyAlignment="1">
      <alignment horizontal="center" vertical="center"/>
    </xf>
    <xf numFmtId="41" fontId="5" fillId="0" borderId="13" xfId="1" applyFont="1" applyFill="1" applyBorder="1" applyAlignment="1">
      <alignment horizontal="center" vertical="center"/>
    </xf>
    <xf numFmtId="41" fontId="5" fillId="0" borderId="36" xfId="1" applyFont="1" applyFill="1" applyBorder="1" applyAlignment="1">
      <alignment horizontal="center" vertical="center"/>
    </xf>
    <xf numFmtId="41" fontId="13" fillId="0" borderId="11" xfId="1" applyFont="1" applyFill="1" applyBorder="1" applyAlignment="1">
      <alignment horizontal="center" vertical="center"/>
    </xf>
    <xf numFmtId="41" fontId="13" fillId="0" borderId="36" xfId="1" applyFont="1" applyFill="1" applyBorder="1" applyAlignment="1">
      <alignment horizontal="center" vertical="center"/>
    </xf>
    <xf numFmtId="41" fontId="13" fillId="0" borderId="13" xfId="1" applyFont="1" applyFill="1" applyBorder="1" applyAlignment="1">
      <alignment horizontal="center" vertical="center"/>
    </xf>
    <xf numFmtId="41" fontId="13" fillId="0" borderId="10" xfId="1" applyFont="1" applyFill="1" applyBorder="1" applyAlignment="1">
      <alignment horizontal="center" vertical="center"/>
    </xf>
    <xf numFmtId="0" fontId="20" fillId="0" borderId="0" xfId="0" applyFont="1" applyFill="1" applyAlignment="1">
      <alignment horizontal="left" vertical="center"/>
    </xf>
    <xf numFmtId="177" fontId="18" fillId="0" borderId="31" xfId="0" applyNumberFormat="1" applyFont="1" applyFill="1" applyBorder="1" applyAlignment="1">
      <alignment horizontal="right" vertical="center"/>
    </xf>
    <xf numFmtId="177" fontId="18" fillId="0" borderId="32" xfId="0" applyNumberFormat="1" applyFont="1" applyBorder="1" applyAlignment="1">
      <alignment horizontal="right" vertical="center"/>
    </xf>
    <xf numFmtId="177" fontId="18" fillId="0" borderId="1" xfId="0" applyNumberFormat="1" applyFont="1" applyBorder="1" applyAlignment="1">
      <alignment horizontal="right" vertical="center"/>
    </xf>
    <xf numFmtId="177" fontId="18" fillId="0" borderId="2" xfId="0" applyNumberFormat="1" applyFont="1" applyBorder="1" applyAlignment="1">
      <alignment horizontal="right" vertical="center"/>
    </xf>
    <xf numFmtId="177" fontId="18" fillId="0" borderId="33" xfId="0" applyNumberFormat="1" applyFont="1" applyBorder="1" applyAlignment="1">
      <alignment horizontal="right" vertical="center"/>
    </xf>
    <xf numFmtId="177" fontId="18" fillId="0" borderId="7" xfId="0" applyNumberFormat="1" applyFont="1" applyBorder="1" applyAlignment="1">
      <alignment horizontal="right" vertical="center"/>
    </xf>
    <xf numFmtId="177" fontId="18" fillId="0" borderId="27" xfId="0" applyNumberFormat="1" applyFont="1" applyBorder="1" applyAlignment="1">
      <alignment horizontal="right" vertical="center"/>
    </xf>
    <xf numFmtId="177" fontId="18" fillId="0" borderId="31" xfId="0" applyNumberFormat="1" applyFont="1" applyBorder="1" applyAlignment="1">
      <alignment horizontal="right" vertical="center"/>
    </xf>
    <xf numFmtId="177" fontId="18" fillId="0" borderId="4" xfId="0" applyNumberFormat="1" applyFont="1" applyBorder="1" applyAlignment="1">
      <alignment horizontal="right" vertical="center"/>
    </xf>
    <xf numFmtId="177" fontId="18" fillId="0" borderId="26" xfId="0" applyNumberFormat="1" applyFont="1" applyBorder="1" applyAlignment="1">
      <alignment horizontal="right" vertical="center"/>
    </xf>
    <xf numFmtId="177" fontId="18" fillId="0" borderId="37" xfId="0" applyNumberFormat="1" applyFont="1" applyFill="1" applyBorder="1" applyAlignment="1">
      <alignment horizontal="right" vertical="center"/>
    </xf>
    <xf numFmtId="177" fontId="18" fillId="0" borderId="4" xfId="0" applyNumberFormat="1" applyFont="1" applyFill="1" applyBorder="1" applyAlignment="1">
      <alignment horizontal="right" vertical="center"/>
    </xf>
    <xf numFmtId="176" fontId="18" fillId="0" borderId="19" xfId="0" applyNumberFormat="1" applyFont="1" applyBorder="1">
      <alignment vertical="center"/>
    </xf>
    <xf numFmtId="177" fontId="18" fillId="0" borderId="5" xfId="0" applyNumberFormat="1" applyFont="1" applyBorder="1">
      <alignment vertical="center"/>
    </xf>
    <xf numFmtId="176" fontId="18" fillId="0" borderId="3" xfId="0" applyNumberFormat="1" applyFont="1" applyBorder="1">
      <alignment vertical="center"/>
    </xf>
    <xf numFmtId="177" fontId="18" fillId="0" borderId="6" xfId="0" applyNumberFormat="1" applyFont="1" applyBorder="1">
      <alignment vertical="center"/>
    </xf>
    <xf numFmtId="176" fontId="18" fillId="0" borderId="20" xfId="0" applyNumberFormat="1" applyFont="1" applyBorder="1">
      <alignment vertical="center"/>
    </xf>
    <xf numFmtId="177" fontId="18" fillId="0" borderId="8" xfId="0" applyNumberFormat="1" applyFont="1" applyBorder="1">
      <alignment vertical="center"/>
    </xf>
    <xf numFmtId="176" fontId="18" fillId="0" borderId="3" xfId="0" applyNumberFormat="1" applyFont="1" applyBorder="1" applyAlignment="1">
      <alignment horizontal="right" vertical="center"/>
    </xf>
    <xf numFmtId="177" fontId="18" fillId="0" borderId="9" xfId="0" applyNumberFormat="1" applyFont="1" applyBorder="1">
      <alignment vertical="center"/>
    </xf>
    <xf numFmtId="177" fontId="18" fillId="2" borderId="11" xfId="0" applyNumberFormat="1" applyFont="1" applyFill="1" applyBorder="1" applyAlignment="1">
      <alignment horizontal="right" vertical="center"/>
    </xf>
    <xf numFmtId="177" fontId="18" fillId="0" borderId="6" xfId="0" applyNumberFormat="1" applyFont="1" applyBorder="1" applyAlignment="1">
      <alignment horizontal="right" vertical="center"/>
    </xf>
    <xf numFmtId="176" fontId="18" fillId="0" borderId="32" xfId="0" applyNumberFormat="1" applyFont="1" applyBorder="1" applyAlignment="1">
      <alignment horizontal="right" vertical="center"/>
    </xf>
    <xf numFmtId="176" fontId="18" fillId="0" borderId="1" xfId="0" applyNumberFormat="1" applyFont="1" applyBorder="1" applyAlignment="1">
      <alignment horizontal="right" vertical="center"/>
    </xf>
    <xf numFmtId="176" fontId="18" fillId="0" borderId="2" xfId="0" applyNumberFormat="1" applyFont="1" applyBorder="1" applyAlignment="1">
      <alignment horizontal="right" vertical="center"/>
    </xf>
    <xf numFmtId="176" fontId="18" fillId="0" borderId="33" xfId="0" applyNumberFormat="1" applyFont="1" applyBorder="1" applyAlignment="1">
      <alignment horizontal="right" vertical="center"/>
    </xf>
    <xf numFmtId="176" fontId="18" fillId="0" borderId="7" xfId="0" applyNumberFormat="1" applyFont="1" applyBorder="1" applyAlignment="1">
      <alignment horizontal="right" vertical="center"/>
    </xf>
    <xf numFmtId="176" fontId="18" fillId="0" borderId="27" xfId="0" applyNumberFormat="1" applyFont="1" applyBorder="1" applyAlignment="1">
      <alignment horizontal="right" vertical="center"/>
    </xf>
    <xf numFmtId="176" fontId="18" fillId="0" borderId="31" xfId="0" applyNumberFormat="1" applyFont="1" applyBorder="1" applyAlignment="1">
      <alignment horizontal="right" vertical="center"/>
    </xf>
    <xf numFmtId="176" fontId="18" fillId="0" borderId="4" xfId="0" applyNumberFormat="1" applyFont="1" applyBorder="1" applyAlignment="1">
      <alignment horizontal="right" vertical="center"/>
    </xf>
    <xf numFmtId="176" fontId="18" fillId="0" borderId="26" xfId="0" applyNumberFormat="1" applyFont="1" applyBorder="1" applyAlignment="1">
      <alignment horizontal="right" vertical="center"/>
    </xf>
    <xf numFmtId="176" fontId="18" fillId="2" borderId="11" xfId="0" applyNumberFormat="1" applyFont="1" applyFill="1" applyBorder="1" applyAlignment="1">
      <alignment horizontal="right" vertical="center"/>
    </xf>
    <xf numFmtId="176" fontId="18" fillId="2" borderId="12" xfId="0" applyNumberFormat="1" applyFont="1" applyFill="1" applyBorder="1" applyAlignment="1">
      <alignment horizontal="right" vertical="center"/>
    </xf>
    <xf numFmtId="176" fontId="18" fillId="0" borderId="20" xfId="0" applyNumberFormat="1" applyFont="1" applyBorder="1" applyAlignment="1">
      <alignment horizontal="right" vertical="center"/>
    </xf>
    <xf numFmtId="176" fontId="18" fillId="2" borderId="13" xfId="0" applyNumberFormat="1" applyFont="1" applyFill="1" applyBorder="1" applyAlignment="1">
      <alignment horizontal="right" vertical="center"/>
    </xf>
    <xf numFmtId="176" fontId="18" fillId="0" borderId="19" xfId="0" applyNumberFormat="1" applyFont="1" applyBorder="1" applyAlignment="1">
      <alignment horizontal="right" vertical="center"/>
    </xf>
    <xf numFmtId="176" fontId="18" fillId="0" borderId="6" xfId="0" applyNumberFormat="1" applyFont="1" applyBorder="1">
      <alignment vertical="center"/>
    </xf>
    <xf numFmtId="176" fontId="18" fillId="0" borderId="8" xfId="0" applyNumberFormat="1" applyFont="1" applyBorder="1">
      <alignment vertical="center"/>
    </xf>
    <xf numFmtId="41" fontId="13" fillId="5" borderId="12" xfId="1" applyFont="1" applyFill="1" applyBorder="1" applyAlignment="1">
      <alignment horizontal="center" vertical="center"/>
    </xf>
    <xf numFmtId="0" fontId="3" fillId="0" borderId="0" xfId="0" applyFont="1" applyFill="1">
      <alignment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177" fontId="18" fillId="2" borderId="43" xfId="0" applyNumberFormat="1" applyFont="1" applyFill="1" applyBorder="1">
      <alignment vertical="center"/>
    </xf>
    <xf numFmtId="177" fontId="18" fillId="0" borderId="16" xfId="0" applyNumberFormat="1" applyFont="1" applyBorder="1">
      <alignment vertical="center"/>
    </xf>
    <xf numFmtId="177" fontId="18" fillId="0" borderId="14" xfId="0" applyNumberFormat="1" applyFont="1" applyBorder="1">
      <alignment vertical="center"/>
    </xf>
    <xf numFmtId="177" fontId="18" fillId="0" borderId="44" xfId="0" applyNumberFormat="1" applyFont="1" applyBorder="1">
      <alignment vertical="center"/>
    </xf>
    <xf numFmtId="177" fontId="18" fillId="0" borderId="45" xfId="0" applyNumberFormat="1" applyFont="1" applyBorder="1">
      <alignment vertical="center"/>
    </xf>
    <xf numFmtId="177" fontId="18" fillId="0" borderId="46" xfId="0" applyNumberFormat="1" applyFont="1" applyBorder="1">
      <alignment vertical="center"/>
    </xf>
    <xf numFmtId="176" fontId="18" fillId="0" borderId="37" xfId="0" applyNumberFormat="1" applyFont="1" applyBorder="1">
      <alignment vertical="center"/>
    </xf>
    <xf numFmtId="176" fontId="18" fillId="0" borderId="47" xfId="0" applyNumberFormat="1" applyFont="1" applyBorder="1">
      <alignment vertical="center"/>
    </xf>
    <xf numFmtId="176" fontId="18" fillId="0" borderId="48" xfId="0" applyNumberFormat="1" applyFont="1" applyBorder="1">
      <alignment vertical="center"/>
    </xf>
    <xf numFmtId="41" fontId="5" fillId="0" borderId="11" xfId="1" applyFont="1" applyBorder="1" applyAlignment="1">
      <alignment horizontal="center" vertical="center"/>
    </xf>
    <xf numFmtId="41" fontId="5" fillId="0" borderId="12" xfId="1" applyFont="1" applyBorder="1" applyAlignment="1">
      <alignment horizontal="center" vertical="center"/>
    </xf>
    <xf numFmtId="41" fontId="13" fillId="0" borderId="12" xfId="1" applyFont="1" applyFill="1" applyBorder="1" applyAlignment="1">
      <alignment horizontal="center" vertical="center"/>
    </xf>
    <xf numFmtId="176" fontId="18" fillId="2" borderId="36" xfId="0" applyNumberFormat="1" applyFont="1" applyFill="1" applyBorder="1">
      <alignment vertical="center"/>
    </xf>
    <xf numFmtId="176" fontId="18" fillId="0" borderId="50" xfId="0" applyNumberFormat="1" applyFont="1" applyBorder="1">
      <alignment vertical="center"/>
    </xf>
    <xf numFmtId="176" fontId="18" fillId="0" borderId="51" xfId="0" applyNumberFormat="1" applyFont="1" applyBorder="1">
      <alignment vertical="center"/>
    </xf>
    <xf numFmtId="41" fontId="13" fillId="5" borderId="52" xfId="1" applyFont="1" applyFill="1" applyBorder="1" applyAlignment="1">
      <alignment horizontal="center" vertical="center"/>
    </xf>
    <xf numFmtId="41" fontId="13" fillId="0" borderId="52" xfId="1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176" fontId="18" fillId="0" borderId="16" xfId="0" applyNumberFormat="1" applyFont="1" applyBorder="1">
      <alignment vertical="center"/>
    </xf>
    <xf numFmtId="176" fontId="18" fillId="0" borderId="5" xfId="0" applyNumberFormat="1" applyFont="1" applyBorder="1">
      <alignment vertical="center"/>
    </xf>
    <xf numFmtId="176" fontId="18" fillId="0" borderId="15" xfId="0" applyNumberFormat="1" applyFont="1" applyBorder="1">
      <alignment vertical="center"/>
    </xf>
    <xf numFmtId="176" fontId="18" fillId="0" borderId="6" xfId="0" applyNumberFormat="1" applyFont="1" applyFill="1" applyBorder="1">
      <alignment vertical="center"/>
    </xf>
    <xf numFmtId="176" fontId="18" fillId="0" borderId="49" xfId="0" applyNumberFormat="1" applyFont="1" applyBorder="1">
      <alignment vertical="center"/>
    </xf>
    <xf numFmtId="176" fontId="18" fillId="0" borderId="51" xfId="0" applyNumberFormat="1" applyFont="1" applyFill="1" applyBorder="1">
      <alignment vertical="center"/>
    </xf>
    <xf numFmtId="176" fontId="18" fillId="0" borderId="53" xfId="0" applyNumberFormat="1" applyFont="1" applyBorder="1">
      <alignment vertical="center"/>
    </xf>
    <xf numFmtId="176" fontId="18" fillId="0" borderId="8" xfId="0" applyNumberFormat="1" applyFont="1" applyFill="1" applyBorder="1">
      <alignment vertical="center"/>
    </xf>
    <xf numFmtId="176" fontId="18" fillId="0" borderId="54" xfId="0" applyNumberFormat="1" applyFont="1" applyBorder="1">
      <alignment vertical="center"/>
    </xf>
    <xf numFmtId="176" fontId="18" fillId="0" borderId="55" xfId="0" applyNumberFormat="1" applyFont="1" applyBorder="1">
      <alignment vertical="center"/>
    </xf>
    <xf numFmtId="41" fontId="5" fillId="0" borderId="36" xfId="1" applyFont="1" applyBorder="1" applyAlignment="1">
      <alignment horizontal="center" vertical="center"/>
    </xf>
    <xf numFmtId="41" fontId="8" fillId="0" borderId="21" xfId="1" applyFont="1" applyFill="1" applyBorder="1" applyAlignment="1">
      <alignment horizontal="center" vertical="center"/>
    </xf>
    <xf numFmtId="41" fontId="9" fillId="0" borderId="22" xfId="1" applyFont="1" applyFill="1" applyBorder="1" applyAlignment="1">
      <alignment horizontal="center" vertical="center"/>
    </xf>
    <xf numFmtId="41" fontId="9" fillId="0" borderId="30" xfId="1" applyFont="1" applyFill="1" applyBorder="1" applyAlignment="1">
      <alignment horizontal="center" vertical="center"/>
    </xf>
    <xf numFmtId="41" fontId="9" fillId="0" borderId="21" xfId="1" applyFont="1" applyFill="1" applyBorder="1" applyAlignment="1">
      <alignment horizontal="center" vertical="center"/>
    </xf>
    <xf numFmtId="41" fontId="9" fillId="0" borderId="23" xfId="1" applyFont="1" applyFill="1" applyBorder="1" applyAlignment="1">
      <alignment horizontal="center" vertical="center"/>
    </xf>
    <xf numFmtId="41" fontId="19" fillId="6" borderId="38" xfId="1" applyFont="1" applyFill="1" applyBorder="1" applyAlignment="1">
      <alignment horizontal="center" vertical="center"/>
    </xf>
    <xf numFmtId="41" fontId="19" fillId="6" borderId="39" xfId="1" applyFont="1" applyFill="1" applyBorder="1" applyAlignment="1">
      <alignment horizontal="center" vertical="center"/>
    </xf>
    <xf numFmtId="41" fontId="19" fillId="6" borderId="40" xfId="1" applyFont="1" applyFill="1" applyBorder="1" applyAlignment="1">
      <alignment horizontal="center" vertical="center"/>
    </xf>
    <xf numFmtId="41" fontId="4" fillId="3" borderId="38" xfId="1" applyFont="1" applyFill="1" applyBorder="1" applyAlignment="1">
      <alignment horizontal="center" vertical="center"/>
    </xf>
    <xf numFmtId="41" fontId="4" fillId="3" borderId="39" xfId="1" applyFont="1" applyFill="1" applyBorder="1" applyAlignment="1">
      <alignment horizontal="center" vertical="center"/>
    </xf>
    <xf numFmtId="41" fontId="4" fillId="3" borderId="40" xfId="1" applyFont="1" applyFill="1" applyBorder="1" applyAlignment="1">
      <alignment horizontal="center" vertical="center"/>
    </xf>
    <xf numFmtId="176" fontId="8" fillId="0" borderId="21" xfId="0" applyNumberFormat="1" applyFont="1" applyFill="1" applyBorder="1" applyAlignment="1">
      <alignment horizontal="center" vertical="center"/>
    </xf>
    <xf numFmtId="176" fontId="9" fillId="0" borderId="22" xfId="0" applyNumberFormat="1" applyFont="1" applyFill="1" applyBorder="1" applyAlignment="1">
      <alignment horizontal="center" vertical="center"/>
    </xf>
    <xf numFmtId="176" fontId="9" fillId="0" borderId="23" xfId="0" applyNumberFormat="1" applyFont="1" applyFill="1" applyBorder="1" applyAlignment="1">
      <alignment horizontal="center" vertical="center"/>
    </xf>
    <xf numFmtId="176" fontId="9" fillId="0" borderId="24" xfId="0" applyNumberFormat="1" applyFont="1" applyFill="1" applyBorder="1" applyAlignment="1">
      <alignment horizontal="center" vertical="center"/>
    </xf>
    <xf numFmtId="41" fontId="19" fillId="6" borderId="42" xfId="1" applyFont="1" applyFill="1" applyBorder="1" applyAlignment="1">
      <alignment horizontal="center" vertical="center"/>
    </xf>
    <xf numFmtId="41" fontId="19" fillId="6" borderId="0" xfId="1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colors>
    <mruColors>
      <color rgb="FF0000FF"/>
      <color rgb="FF8D8351"/>
      <color rgb="FFF8A120"/>
      <color rgb="FFACC777"/>
      <color rgb="FFB7CE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110408920021068E-2"/>
          <c:y val="0.23224826308476249"/>
          <c:w val="0.87358906829084615"/>
          <c:h val="0.57916463383253569"/>
        </c:manualLayout>
      </c:layout>
      <c:lineChart>
        <c:grouping val="standard"/>
        <c:varyColors val="0"/>
        <c:ser>
          <c:idx val="1"/>
          <c:order val="0"/>
          <c:tx>
            <c:strRef>
              <c:f>'교원1인당학생수(1965-)'!$H$3</c:f>
              <c:strCache>
                <c:ptCount val="1"/>
                <c:pt idx="0">
                  <c:v>국공립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3"/>
            <c:spPr>
              <a:solidFill>
                <a:srgbClr val="F8A120"/>
              </a:solidFill>
              <a:ln w="22225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5555555011179254E-2"/>
                  <c:y val="-2.87581699346403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2C7-44B1-B9D3-B14FD36A0F12}"/>
                </c:ext>
              </c:extLst>
            </c:dLbl>
            <c:dLbl>
              <c:idx val="16"/>
              <c:layout>
                <c:manualLayout>
                  <c:x val="-2.7616656453577706E-2"/>
                  <c:y val="-4.66750003797703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A54-4121-B08C-6D76788A2FA8}"/>
                </c:ext>
              </c:extLst>
            </c:dLbl>
            <c:dLbl>
              <c:idx val="20"/>
              <c:layout>
                <c:manualLayout>
                  <c:x val="-1.781006148004113E-2"/>
                  <c:y val="-9.72003820244649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2C7-44B1-B9D3-B14FD36A0F12}"/>
                </c:ext>
              </c:extLst>
            </c:dLbl>
            <c:dLbl>
              <c:idx val="35"/>
              <c:layout>
                <c:manualLayout>
                  <c:x val="-2.4888888017886683E-2"/>
                  <c:y val="3.1372549019607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2C7-44B1-B9D3-B14FD36A0F12}"/>
                </c:ext>
              </c:extLst>
            </c:dLbl>
            <c:dLbl>
              <c:idx val="57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1BD-43DB-8CB5-F88219B9173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'교원1인당학생수(1965-)'!$B$4:$B$64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'교원1인당학생수(1965-)'!$H$4:$H$64</c:f>
              <c:numCache>
                <c:formatCode>0.0_);[Red]\(0.0\)</c:formatCode>
                <c:ptCount val="61"/>
                <c:pt idx="0">
                  <c:v>25.09090909090909</c:v>
                </c:pt>
                <c:pt idx="1">
                  <c:v>24.25</c:v>
                </c:pt>
                <c:pt idx="2">
                  <c:v>17</c:v>
                </c:pt>
                <c:pt idx="3">
                  <c:v>13.888888888888889</c:v>
                </c:pt>
                <c:pt idx="4">
                  <c:v>16</c:v>
                </c:pt>
                <c:pt idx="5">
                  <c:v>26.666666666666668</c:v>
                </c:pt>
                <c:pt idx="6">
                  <c:v>12.2</c:v>
                </c:pt>
                <c:pt idx="7">
                  <c:v>17.25</c:v>
                </c:pt>
                <c:pt idx="8">
                  <c:v>16</c:v>
                </c:pt>
                <c:pt idx="9">
                  <c:v>0</c:v>
                </c:pt>
                <c:pt idx="10">
                  <c:v>0</c:v>
                </c:pt>
                <c:pt idx="11">
                  <c:v>17.952380952380953</c:v>
                </c:pt>
                <c:pt idx="12">
                  <c:v>18.842105263157894</c:v>
                </c:pt>
                <c:pt idx="13">
                  <c:v>24.9</c:v>
                </c:pt>
                <c:pt idx="14">
                  <c:v>30</c:v>
                </c:pt>
                <c:pt idx="15">
                  <c:v>29.05</c:v>
                </c:pt>
                <c:pt idx="16">
                  <c:v>260.94256756756755</c:v>
                </c:pt>
                <c:pt idx="17">
                  <c:v>134.65086887835702</c:v>
                </c:pt>
                <c:pt idx="18">
                  <c:v>104.51747463359639</c:v>
                </c:pt>
                <c:pt idx="19">
                  <c:v>102.62554680664917</c:v>
                </c:pt>
                <c:pt idx="20">
                  <c:v>106.25699558173785</c:v>
                </c:pt>
                <c:pt idx="21">
                  <c:v>55.310938555030383</c:v>
                </c:pt>
                <c:pt idx="22">
                  <c:v>84.873163565132216</c:v>
                </c:pt>
                <c:pt idx="23">
                  <c:v>72.004430660168367</c:v>
                </c:pt>
                <c:pt idx="24">
                  <c:v>53.436350257542308</c:v>
                </c:pt>
                <c:pt idx="25">
                  <c:v>26.846283783783782</c:v>
                </c:pt>
                <c:pt idx="26">
                  <c:v>21.46749226006192</c:v>
                </c:pt>
                <c:pt idx="27">
                  <c:v>21.428257686676428</c:v>
                </c:pt>
                <c:pt idx="28">
                  <c:v>20.715042953756168</c:v>
                </c:pt>
                <c:pt idx="29">
                  <c:v>20.602477682638003</c:v>
                </c:pt>
                <c:pt idx="30">
                  <c:v>20.557153127246586</c:v>
                </c:pt>
                <c:pt idx="31">
                  <c:v>20.545486788437668</c:v>
                </c:pt>
                <c:pt idx="32">
                  <c:v>20.941646405001737</c:v>
                </c:pt>
                <c:pt idx="33">
                  <c:v>22.171571906354515</c:v>
                </c:pt>
                <c:pt idx="34">
                  <c:v>21.715941069359378</c:v>
                </c:pt>
                <c:pt idx="35">
                  <c:v>19.887388120423108</c:v>
                </c:pt>
                <c:pt idx="36">
                  <c:v>19.427868592286938</c:v>
                </c:pt>
                <c:pt idx="37">
                  <c:v>18.685419596812</c:v>
                </c:pt>
                <c:pt idx="38">
                  <c:v>18.438730352510301</c:v>
                </c:pt>
                <c:pt idx="39">
                  <c:v>18.421944692239073</c:v>
                </c:pt>
                <c:pt idx="40">
                  <c:v>17.892744025338324</c:v>
                </c:pt>
                <c:pt idx="41">
                  <c:v>15.681013312653484</c:v>
                </c:pt>
                <c:pt idx="42">
                  <c:v>14.507166482910694</c:v>
                </c:pt>
                <c:pt idx="43">
                  <c:v>14.044800754539024</c:v>
                </c:pt>
                <c:pt idx="44">
                  <c:v>14.549837737598516</c:v>
                </c:pt>
                <c:pt idx="45">
                  <c:v>14.339753030474681</c:v>
                </c:pt>
                <c:pt idx="46">
                  <c:v>13.648122091135404</c:v>
                </c:pt>
                <c:pt idx="47">
                  <c:v>12.774300331026181</c:v>
                </c:pt>
                <c:pt idx="48">
                  <c:v>12.917341093025371</c:v>
                </c:pt>
                <c:pt idx="49">
                  <c:v>12.427206437012824</c:v>
                </c:pt>
                <c:pt idx="50">
                  <c:v>12.785402963784769</c:v>
                </c:pt>
                <c:pt idx="51">
                  <c:v>12.701237697584252</c:v>
                </c:pt>
                <c:pt idx="52">
                  <c:v>12.163928646971726</c:v>
                </c:pt>
                <c:pt idx="53">
                  <c:v>10.862058100699477</c:v>
                </c:pt>
                <c:pt idx="54">
                  <c:v>10.230183454482519</c:v>
                </c:pt>
                <c:pt idx="55">
                  <c:v>9.3621330263226756</c:v>
                </c:pt>
                <c:pt idx="56">
                  <c:v>8.7352738376674548</c:v>
                </c:pt>
                <c:pt idx="57">
                  <c:v>7.8473035655718499</c:v>
                </c:pt>
                <c:pt idx="58">
                  <c:v>6.367507820646507</c:v>
                </c:pt>
                <c:pt idx="59">
                  <c:v>5.8924222195250229</c:v>
                </c:pt>
                <c:pt idx="60">
                  <c:v>5.6898883472244064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2C7-44B1-B9D3-B14FD36A0F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537408"/>
        <c:axId val="97560448"/>
      </c:lineChart>
      <c:lineChart>
        <c:grouping val="standard"/>
        <c:varyColors val="0"/>
        <c:ser>
          <c:idx val="2"/>
          <c:order val="1"/>
          <c:tx>
            <c:strRef>
              <c:f>'교원1인당학생수(1965-)'!$I$3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8D8351"/>
              </a:solidFill>
            </a:ln>
          </c:spPr>
          <c:marker>
            <c:symbol val="triangle"/>
            <c:size val="7"/>
            <c:spPr>
              <a:solidFill>
                <a:srgbClr val="8D8351"/>
              </a:solidFill>
              <a:ln w="19050">
                <a:solidFill>
                  <a:srgbClr val="8D8351"/>
                </a:solidFill>
              </a:ln>
            </c:spPr>
          </c:marker>
          <c:dLbls>
            <c:dLbl>
              <c:idx val="0"/>
              <c:layout>
                <c:manualLayout>
                  <c:x val="-1.9351110433906901E-2"/>
                  <c:y val="3.94837115948744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2C7-44B1-B9D3-B14FD36A0F12}"/>
                </c:ext>
              </c:extLst>
            </c:dLbl>
            <c:dLbl>
              <c:idx val="15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2C7-44B1-B9D3-B14FD36A0F12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2C7-44B1-B9D3-B14FD36A0F12}"/>
                </c:ext>
              </c:extLst>
            </c:dLbl>
            <c:dLbl>
              <c:idx val="35"/>
              <c:layout>
                <c:manualLayout>
                  <c:x val="-2.8684443440614452E-2"/>
                  <c:y val="-3.11045236992434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2C7-44B1-B9D3-B14FD36A0F12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2C7-44B1-B9D3-B14FD36A0F12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2C7-44B1-B9D3-B14FD36A0F12}"/>
                </c:ext>
              </c:extLst>
            </c:dLbl>
            <c:dLbl>
              <c:idx val="5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2C7-44B1-B9D3-B14FD36A0F12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95E-4C0C-AEB7-E933A720F0DE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95E-4C0C-AEB7-E933A720F0DE}"/>
                </c:ext>
              </c:extLst>
            </c:dLbl>
            <c:dLbl>
              <c:idx val="5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96F-4C9E-8385-A42EFF68470C}"/>
                </c:ext>
              </c:extLst>
            </c:dLbl>
            <c:dLbl>
              <c:idx val="5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DA7-413B-AC14-EBB99223701C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A06-4546-ACBC-EC2379191026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C94-45DE-BBB3-64C08C015CBE}"/>
                </c:ext>
              </c:extLst>
            </c:dLbl>
            <c:dLbl>
              <c:idx val="57"/>
              <c:layout>
                <c:manualLayout>
                  <c:x val="2.8721318548010646E-3"/>
                  <c:y val="1.27656738571485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1BD-43DB-8CB5-F88219B9173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8D8351"/>
                    </a:solidFill>
                  </a:defRPr>
                </a:pPr>
                <a:endParaRPr lang="ko-KR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'교원1인당학생수(1965-)'!$B$4:$B$64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'교원1인당학생수(1965-)'!$I$4:$I$64</c:f>
              <c:numCache>
                <c:formatCode>0.0_ </c:formatCode>
                <c:ptCount val="61"/>
                <c:pt idx="0">
                  <c:v>13.867721063982746</c:v>
                </c:pt>
                <c:pt idx="1">
                  <c:v>13.817142857142857</c:v>
                </c:pt>
                <c:pt idx="2">
                  <c:v>13.390748630553865</c:v>
                </c:pt>
                <c:pt idx="3">
                  <c:v>13.679605668515096</c:v>
                </c:pt>
                <c:pt idx="4">
                  <c:v>13.68294229549778</c:v>
                </c:pt>
                <c:pt idx="5">
                  <c:v>13.392275196137598</c:v>
                </c:pt>
                <c:pt idx="6">
                  <c:v>13.11190053285968</c:v>
                </c:pt>
                <c:pt idx="7">
                  <c:v>12.470489977728285</c:v>
                </c:pt>
                <c:pt idx="8">
                  <c:v>13.471466666666666</c:v>
                </c:pt>
                <c:pt idx="9">
                  <c:v>13.797317436661698</c:v>
                </c:pt>
                <c:pt idx="10">
                  <c:v>14.877844867626568</c:v>
                </c:pt>
                <c:pt idx="11">
                  <c:v>16.24172915747684</c:v>
                </c:pt>
                <c:pt idx="12">
                  <c:v>17.323873121869784</c:v>
                </c:pt>
                <c:pt idx="13">
                  <c:v>18.52538370720189</c:v>
                </c:pt>
                <c:pt idx="14">
                  <c:v>19.630281690140844</c:v>
                </c:pt>
                <c:pt idx="15">
                  <c:v>19.671371586376189</c:v>
                </c:pt>
                <c:pt idx="16">
                  <c:v>20.896043656207368</c:v>
                </c:pt>
                <c:pt idx="17">
                  <c:v>22.448600645855759</c:v>
                </c:pt>
                <c:pt idx="18">
                  <c:v>20.545175280086738</c:v>
                </c:pt>
                <c:pt idx="19">
                  <c:v>21.528571428571428</c:v>
                </c:pt>
                <c:pt idx="20">
                  <c:v>21.50637384828979</c:v>
                </c:pt>
                <c:pt idx="21">
                  <c:v>21.495266005410279</c:v>
                </c:pt>
                <c:pt idx="22">
                  <c:v>22.647195788621179</c:v>
                </c:pt>
                <c:pt idx="23">
                  <c:v>22.43239996303484</c:v>
                </c:pt>
                <c:pt idx="24">
                  <c:v>21.826429980276135</c:v>
                </c:pt>
                <c:pt idx="25">
                  <c:v>20.863012704174228</c:v>
                </c:pt>
                <c:pt idx="26">
                  <c:v>21.643123461132607</c:v>
                </c:pt>
                <c:pt idx="27">
                  <c:v>21.338490059451512</c:v>
                </c:pt>
                <c:pt idx="28">
                  <c:v>21.274378585086041</c:v>
                </c:pt>
                <c:pt idx="29">
                  <c:v>21.118836108303633</c:v>
                </c:pt>
                <c:pt idx="30">
                  <c:v>20.73181091345193</c:v>
                </c:pt>
                <c:pt idx="31">
                  <c:v>20.775617195691545</c:v>
                </c:pt>
                <c:pt idx="32">
                  <c:v>20.501832508704418</c:v>
                </c:pt>
                <c:pt idx="33">
                  <c:v>19.349404561014417</c:v>
                </c:pt>
                <c:pt idx="34">
                  <c:v>20.02584107737415</c:v>
                </c:pt>
                <c:pt idx="35">
                  <c:v>19.346732519321353</c:v>
                </c:pt>
                <c:pt idx="36">
                  <c:v>18.643688806562583</c:v>
                </c:pt>
                <c:pt idx="37">
                  <c:v>18.505113001632722</c:v>
                </c:pt>
                <c:pt idx="38">
                  <c:v>17.934111303029027</c:v>
                </c:pt>
                <c:pt idx="39">
                  <c:v>17.794165247018739</c:v>
                </c:pt>
                <c:pt idx="40">
                  <c:v>17.325528293270228</c:v>
                </c:pt>
                <c:pt idx="41">
                  <c:v>17.426331130177758</c:v>
                </c:pt>
                <c:pt idx="42">
                  <c:v>16.697367901819188</c:v>
                </c:pt>
                <c:pt idx="43">
                  <c:v>16.030246180941077</c:v>
                </c:pt>
                <c:pt idx="44">
                  <c:v>15.374062045021839</c:v>
                </c:pt>
                <c:pt idx="45">
                  <c:v>14.909531736266917</c:v>
                </c:pt>
                <c:pt idx="46">
                  <c:v>14.911429833803487</c:v>
                </c:pt>
                <c:pt idx="47">
                  <c:v>15.07475361061179</c:v>
                </c:pt>
                <c:pt idx="48">
                  <c:v>14.692590167667738</c:v>
                </c:pt>
                <c:pt idx="49">
                  <c:v>13.778436569305173</c:v>
                </c:pt>
                <c:pt idx="50">
                  <c:v>13.580708199796764</c:v>
                </c:pt>
                <c:pt idx="51">
                  <c:v>13.509883323631394</c:v>
                </c:pt>
                <c:pt idx="52">
                  <c:v>13.17627760252366</c:v>
                </c:pt>
                <c:pt idx="53">
                  <c:v>12.905927273659124</c:v>
                </c:pt>
                <c:pt idx="54">
                  <c:v>12.673004329965583</c:v>
                </c:pt>
                <c:pt idx="55">
                  <c:v>12.553905390539054</c:v>
                </c:pt>
                <c:pt idx="56">
                  <c:v>12.222453473290502</c:v>
                </c:pt>
                <c:pt idx="57">
                  <c:v>11.91008561802615</c:v>
                </c:pt>
                <c:pt idx="58">
                  <c:v>11.658549681005622</c:v>
                </c:pt>
                <c:pt idx="59">
                  <c:v>11.501971518884218</c:v>
                </c:pt>
                <c:pt idx="60">
                  <c:v>11.293334674445115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C2C7-44B1-B9D3-B14FD36A0F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023296"/>
        <c:axId val="98021760"/>
      </c:lineChart>
      <c:catAx>
        <c:axId val="97537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11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97560448"/>
        <c:crosses val="autoZero"/>
        <c:auto val="1"/>
        <c:lblAlgn val="ctr"/>
        <c:lblOffset val="100"/>
        <c:tickLblSkip val="5"/>
        <c:noMultiLvlLbl val="0"/>
      </c:catAx>
      <c:valAx>
        <c:axId val="9756044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General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1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97537408"/>
        <c:crosses val="autoZero"/>
        <c:crossBetween val="between"/>
      </c:valAx>
      <c:valAx>
        <c:axId val="98021760"/>
        <c:scaling>
          <c:orientation val="minMax"/>
          <c:max val="70"/>
        </c:scaling>
        <c:delete val="1"/>
        <c:axPos val="r"/>
        <c:numFmt formatCode="General" sourceLinked="0"/>
        <c:majorTickMark val="none"/>
        <c:minorTickMark val="none"/>
        <c:tickLblPos val="none"/>
        <c:crossAx val="98023296"/>
        <c:crosses val="max"/>
        <c:crossBetween val="between"/>
      </c:valAx>
      <c:catAx>
        <c:axId val="980232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98021760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0.2576444783451276"/>
          <c:y val="0.91376510117495358"/>
          <c:w val="0.45826665062933863"/>
          <c:h val="4.72755905511811E-2"/>
        </c:manualLayout>
      </c:layout>
      <c:overlay val="0"/>
      <c:txPr>
        <a:bodyPr/>
        <a:lstStyle/>
        <a:p>
          <a:pPr>
            <a:defRPr sz="1000"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0.75000000000000311" l="0.70000000000000062" r="0.70000000000000062" t="0.750000000000003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110408920021082E-2"/>
          <c:y val="0.23224826308476251"/>
          <c:w val="0.87358906829084615"/>
          <c:h val="0.57916463383253569"/>
        </c:manualLayout>
      </c:layout>
      <c:lineChart>
        <c:grouping val="standard"/>
        <c:varyColors val="0"/>
        <c:ser>
          <c:idx val="1"/>
          <c:order val="0"/>
          <c:spPr>
            <a:ln w="25400">
              <a:solidFill>
                <a:srgbClr val="F8A120"/>
              </a:solidFill>
            </a:ln>
          </c:spPr>
          <c:marker>
            <c:symbol val="square"/>
            <c:size val="3"/>
            <c:spPr>
              <a:solidFill>
                <a:srgbClr val="F8A120"/>
              </a:solidFill>
              <a:ln w="22225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6111111111111121E-2"/>
                  <c:y val="-3.51385223140158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8EA-48F2-A342-F2834647028B}"/>
                </c:ext>
              </c:extLst>
            </c:dLbl>
            <c:dLbl>
              <c:idx val="16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74E-43AA-9FCD-46ED677B06D8}"/>
                </c:ext>
              </c:extLst>
            </c:dLbl>
            <c:dLbl>
              <c:idx val="5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8EA-48F2-A342-F2834647028B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DA6-4C70-BAA5-7028B34EAC35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D80-4D32-9C4A-E660E0047B6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'교원1인당학생수(1965-)'!$B$4:$B$64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'교원1인당학생수(1965-)'!$G$4:$G$64</c:f>
              <c:numCache>
                <c:formatCode>0.0_ </c:formatCode>
                <c:ptCount val="61"/>
                <c:pt idx="0">
                  <c:v>13.955777460770328</c:v>
                </c:pt>
                <c:pt idx="1">
                  <c:v>13.843571880937303</c:v>
                </c:pt>
                <c:pt idx="2">
                  <c:v>13.408237431859479</c:v>
                </c:pt>
                <c:pt idx="3">
                  <c:v>13.680759803921569</c:v>
                </c:pt>
                <c:pt idx="4">
                  <c:v>13.690265486725664</c:v>
                </c:pt>
                <c:pt idx="5">
                  <c:v>13.416265060240963</c:v>
                </c:pt>
                <c:pt idx="6">
                  <c:v>13.109208972845336</c:v>
                </c:pt>
                <c:pt idx="7">
                  <c:v>12.481111111111112</c:v>
                </c:pt>
                <c:pt idx="8">
                  <c:v>13.478191489361702</c:v>
                </c:pt>
                <c:pt idx="9">
                  <c:v>13.797317436661698</c:v>
                </c:pt>
                <c:pt idx="10">
                  <c:v>14.877844867626568</c:v>
                </c:pt>
                <c:pt idx="11">
                  <c:v>16.25743006993007</c:v>
                </c:pt>
                <c:pt idx="12">
                  <c:v>17.335817805383023</c:v>
                </c:pt>
                <c:pt idx="13">
                  <c:v>18.575165950800468</c:v>
                </c:pt>
                <c:pt idx="14">
                  <c:v>19.830801104972377</c:v>
                </c:pt>
                <c:pt idx="15">
                  <c:v>19.896076669661575</c:v>
                </c:pt>
                <c:pt idx="16">
                  <c:v>38.834385256248424</c:v>
                </c:pt>
                <c:pt idx="17">
                  <c:v>38.779719475741551</c:v>
                </c:pt>
                <c:pt idx="18">
                  <c:v>32.1451487307273</c:v>
                </c:pt>
                <c:pt idx="19">
                  <c:v>33.866364967389856</c:v>
                </c:pt>
                <c:pt idx="20">
                  <c:v>33.907122077362352</c:v>
                </c:pt>
                <c:pt idx="21">
                  <c:v>29.959185398005747</c:v>
                </c:pt>
                <c:pt idx="22">
                  <c:v>33.307046979865774</c:v>
                </c:pt>
                <c:pt idx="23">
                  <c:v>30.987536320538307</c:v>
                </c:pt>
                <c:pt idx="24">
                  <c:v>27.598011554480721</c:v>
                </c:pt>
                <c:pt idx="25">
                  <c:v>22.393819890875694</c:v>
                </c:pt>
                <c:pt idx="26">
                  <c:v>21.594184512331271</c:v>
                </c:pt>
                <c:pt idx="27">
                  <c:v>21.361728336570806</c:v>
                </c:pt>
                <c:pt idx="28">
                  <c:v>21.136578556311072</c:v>
                </c:pt>
                <c:pt idx="29">
                  <c:v>21.002140974967062</c:v>
                </c:pt>
                <c:pt idx="30">
                  <c:v>20.693814513606505</c:v>
                </c:pt>
                <c:pt idx="31">
                  <c:v>20.726869764471658</c:v>
                </c:pt>
                <c:pt idx="32">
                  <c:v>20.593634452258392</c:v>
                </c:pt>
                <c:pt idx="33">
                  <c:v>19.980988735451518</c:v>
                </c:pt>
                <c:pt idx="34">
                  <c:v>20.416067879529123</c:v>
                </c:pt>
                <c:pt idx="35">
                  <c:v>19.465336284449521</c:v>
                </c:pt>
                <c:pt idx="36">
                  <c:v>18.814219154443485</c:v>
                </c:pt>
                <c:pt idx="37">
                  <c:v>18.543996225524889</c:v>
                </c:pt>
                <c:pt idx="38">
                  <c:v>18.04328161109277</c:v>
                </c:pt>
                <c:pt idx="39">
                  <c:v>17.933953519168377</c:v>
                </c:pt>
                <c:pt idx="40">
                  <c:v>17.45248606322302</c:v>
                </c:pt>
                <c:pt idx="41">
                  <c:v>17.005608175473579</c:v>
                </c:pt>
                <c:pt idx="42">
                  <c:v>16.163741642788921</c:v>
                </c:pt>
                <c:pt idx="43">
                  <c:v>15.543539204069246</c:v>
                </c:pt>
                <c:pt idx="44">
                  <c:v>15.173259918113793</c:v>
                </c:pt>
                <c:pt idx="45">
                  <c:v>14.771591563588492</c:v>
                </c:pt>
                <c:pt idx="46">
                  <c:v>14.609539082303037</c:v>
                </c:pt>
                <c:pt idx="47">
                  <c:v>14.53176275600805</c:v>
                </c:pt>
                <c:pt idx="48">
                  <c:v>14.269349174001647</c:v>
                </c:pt>
                <c:pt idx="49">
                  <c:v>13.446239439521944</c:v>
                </c:pt>
                <c:pt idx="50">
                  <c:v>13.383917016353582</c:v>
                </c:pt>
                <c:pt idx="51">
                  <c:v>13.304952478128602</c:v>
                </c:pt>
                <c:pt idx="52">
                  <c:v>12.909437258400239</c:v>
                </c:pt>
                <c:pt idx="53">
                  <c:v>12.315055017124536</c:v>
                </c:pt>
                <c:pt idx="54">
                  <c:v>11.879483527603913</c:v>
                </c:pt>
                <c:pt idx="55">
                  <c:v>11.41708449050344</c:v>
                </c:pt>
                <c:pt idx="56">
                  <c:v>10.897955365995099</c:v>
                </c:pt>
                <c:pt idx="57">
                  <c:v>10.295217520858165</c:v>
                </c:pt>
                <c:pt idx="58">
                  <c:v>9.3785430558800797</c:v>
                </c:pt>
                <c:pt idx="59">
                  <c:v>8.9994224243736909</c:v>
                </c:pt>
                <c:pt idx="60">
                  <c:v>8.7141797256704425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8EA-48F2-A342-F283464702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209152"/>
        <c:axId val="98227712"/>
      </c:lineChart>
      <c:catAx>
        <c:axId val="98209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11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98227712"/>
        <c:crosses val="autoZero"/>
        <c:auto val="1"/>
        <c:lblAlgn val="ctr"/>
        <c:lblOffset val="100"/>
        <c:tickLblSkip val="5"/>
        <c:noMultiLvlLbl val="0"/>
      </c:catAx>
      <c:valAx>
        <c:axId val="982277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General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1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98209152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0.75000000000000322" l="0.70000000000000062" r="0.70000000000000062" t="0.75000000000000322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189611400360704E-2"/>
          <c:y val="0.27410523494607375"/>
          <c:w val="0.84105702171924357"/>
          <c:h val="0.55769078453362264"/>
        </c:manualLayout>
      </c:layout>
      <c:lineChart>
        <c:grouping val="standard"/>
        <c:varyColors val="0"/>
        <c:ser>
          <c:idx val="1"/>
          <c:order val="0"/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4639590039147929E-2"/>
                  <c:y val="-4.006862000219976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0FE-40B7-92BC-06A8C1BE3A5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0FE-40B7-92BC-06A8C1BE3A5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0FE-40B7-92BC-06A8C1BE3A5D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0FE-40B7-92BC-06A8C1BE3A5D}"/>
                </c:ext>
              </c:extLst>
            </c:dLbl>
            <c:dLbl>
              <c:idx val="2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0FE-40B7-92BC-06A8C1BE3A5D}"/>
                </c:ext>
              </c:extLst>
            </c:dLbl>
            <c:dLbl>
              <c:idx val="3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0FE-40B7-92BC-06A8C1BE3A5D}"/>
                </c:ext>
              </c:extLst>
            </c:dLbl>
            <c:dLbl>
              <c:idx val="4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0FE-40B7-92BC-06A8C1BE3A5D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0FE-40B7-92BC-06A8C1BE3A5D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0FE-40B7-92BC-06A8C1BE3A5D}"/>
                </c:ext>
              </c:extLst>
            </c:dLbl>
            <c:dLbl>
              <c:idx val="5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0FE-40B7-92BC-06A8C1BE3A5D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5FB-4009-B884-C5BCCEC13D33}"/>
                </c:ext>
              </c:extLst>
            </c:dLbl>
            <c:dLbl>
              <c:idx val="57"/>
              <c:layout>
                <c:manualLayout>
                  <c:x val="-5.374787369951213E-2"/>
                  <c:y val="-5.791353527946045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1DC-4BAE-8AAE-1BD175267FFA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7D2-4ED4-AAB6-D58450EB2D3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'학급당학생수(1965-)'!$B$4:$B$64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'학급당학생수(1965-)'!$G$4:$G$64</c:f>
              <c:numCache>
                <c:formatCode>0.0_);[Red]\(0.0\)</c:formatCode>
                <c:ptCount val="61"/>
                <c:pt idx="0" formatCode="0.0_ ">
                  <c:v>30.81259842519685</c:v>
                </c:pt>
                <c:pt idx="1">
                  <c:v>34.423622047244095</c:v>
                </c:pt>
                <c:pt idx="2">
                  <c:v>33.389140271493211</c:v>
                </c:pt>
                <c:pt idx="3">
                  <c:v>35.216088328075713</c:v>
                </c:pt>
                <c:pt idx="4">
                  <c:v>34.487261146496813</c:v>
                </c:pt>
                <c:pt idx="5">
                  <c:v>34.105666156202147</c:v>
                </c:pt>
                <c:pt idx="6">
                  <c:v>33.444277108433738</c:v>
                </c:pt>
                <c:pt idx="7">
                  <c:v>33.038235294117648</c:v>
                </c:pt>
                <c:pt idx="8">
                  <c:v>34.758573388203018</c:v>
                </c:pt>
                <c:pt idx="9">
                  <c:v>34.804511278195491</c:v>
                </c:pt>
                <c:pt idx="10">
                  <c:v>36.482915717539861</c:v>
                </c:pt>
                <c:pt idx="11">
                  <c:v>36.828712871287131</c:v>
                </c:pt>
                <c:pt idx="12">
                  <c:v>36.724561403508773</c:v>
                </c:pt>
                <c:pt idx="13">
                  <c:v>37.516561514195587</c:v>
                </c:pt>
                <c:pt idx="14">
                  <c:v>38.389037433155082</c:v>
                </c:pt>
                <c:pt idx="15">
                  <c:v>38.400578034682084</c:v>
                </c:pt>
                <c:pt idx="16">
                  <c:v>37.572789447972646</c:v>
                </c:pt>
                <c:pt idx="17">
                  <c:v>35.416421671566567</c:v>
                </c:pt>
                <c:pt idx="18">
                  <c:v>34.924534686971235</c:v>
                </c:pt>
                <c:pt idx="19">
                  <c:v>34.683478735005451</c:v>
                </c:pt>
                <c:pt idx="20">
                  <c:v>34.535996488147497</c:v>
                </c:pt>
                <c:pt idx="21">
                  <c:v>32.24529331514325</c:v>
                </c:pt>
                <c:pt idx="22">
                  <c:v>31.8125</c:v>
                </c:pt>
                <c:pt idx="23">
                  <c:v>30.557608203890815</c:v>
                </c:pt>
                <c:pt idx="24">
                  <c:v>29.508978595029451</c:v>
                </c:pt>
                <c:pt idx="25">
                  <c:v>28.641746700753128</c:v>
                </c:pt>
                <c:pt idx="26">
                  <c:v>28.561312839787906</c:v>
                </c:pt>
                <c:pt idx="27">
                  <c:v>28.975130133024869</c:v>
                </c:pt>
                <c:pt idx="28">
                  <c:v>29.112448055572784</c:v>
                </c:pt>
                <c:pt idx="29">
                  <c:v>28.856706454715166</c:v>
                </c:pt>
                <c:pt idx="30">
                  <c:v>28.484204294709649</c:v>
                </c:pt>
                <c:pt idx="31">
                  <c:v>28.660398919592769</c:v>
                </c:pt>
                <c:pt idx="32">
                  <c:v>28.294451638609424</c:v>
                </c:pt>
                <c:pt idx="33">
                  <c:v>26.574685182419991</c:v>
                </c:pt>
                <c:pt idx="34">
                  <c:v>26.769870702616018</c:v>
                </c:pt>
                <c:pt idx="35">
                  <c:v>26.311972204796604</c:v>
                </c:pt>
                <c:pt idx="36">
                  <c:v>25.809203673894519</c:v>
                </c:pt>
                <c:pt idx="37">
                  <c:v>25.546961325966851</c:v>
                </c:pt>
                <c:pt idx="38">
                  <c:v>25.028897233925626</c:v>
                </c:pt>
                <c:pt idx="39">
                  <c:v>24.5719404880704</c:v>
                </c:pt>
                <c:pt idx="40">
                  <c:v>24.168994600383776</c:v>
                </c:pt>
                <c:pt idx="41">
                  <c:v>23.720643198609299</c:v>
                </c:pt>
                <c:pt idx="42">
                  <c:v>22.696982397317687</c:v>
                </c:pt>
                <c:pt idx="43">
                  <c:v>21.892050311393334</c:v>
                </c:pt>
                <c:pt idx="44">
                  <c:v>21.573831700658424</c:v>
                </c:pt>
                <c:pt idx="45">
                  <c:v>20.981184261784183</c:v>
                </c:pt>
                <c:pt idx="46">
                  <c:v>20.927528714338646</c:v>
                </c:pt>
                <c:pt idx="47">
                  <c:v>21.62153878672585</c:v>
                </c:pt>
                <c:pt idx="48">
                  <c:v>21.511520737327189</c:v>
                </c:pt>
                <c:pt idx="49">
                  <c:v>19.749583850367724</c:v>
                </c:pt>
                <c:pt idx="50">
                  <c:v>20.030902421129859</c:v>
                </c:pt>
                <c:pt idx="51">
                  <c:v>19.674154791841296</c:v>
                </c:pt>
                <c:pt idx="52">
                  <c:v>19.046641074856048</c:v>
                </c:pt>
                <c:pt idx="53">
                  <c:v>17.908180565857794</c:v>
                </c:pt>
                <c:pt idx="54">
                  <c:v>17.009579263711494</c:v>
                </c:pt>
                <c:pt idx="55">
                  <c:v>16.720478244253972</c:v>
                </c:pt>
                <c:pt idx="56">
                  <c:v>17.452203349210627</c:v>
                </c:pt>
                <c:pt idx="57">
                  <c:v>16.664516323516114</c:v>
                </c:pt>
                <c:pt idx="58">
                  <c:v>16.069044099531904</c:v>
                </c:pt>
                <c:pt idx="59">
                  <c:v>15.722385141739981</c:v>
                </c:pt>
                <c:pt idx="60">
                  <c:v>15.640240337772005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F0FE-40B7-92BC-06A8C1BE3A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59040"/>
        <c:axId val="122760576"/>
      </c:lineChart>
      <c:catAx>
        <c:axId val="122759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22760576"/>
        <c:crosses val="autoZero"/>
        <c:auto val="1"/>
        <c:lblAlgn val="ctr"/>
        <c:lblOffset val="100"/>
        <c:tickLblSkip val="5"/>
        <c:noMultiLvlLbl val="0"/>
      </c:catAx>
      <c:valAx>
        <c:axId val="122760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General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22759040"/>
        <c:crosses val="autoZero"/>
        <c:crossBetween val="between"/>
      </c:valAx>
      <c:spPr>
        <a:noFill/>
        <a:ln w="9525">
          <a:solidFill>
            <a:schemeClr val="bg1">
              <a:lumMod val="75000"/>
            </a:schemeClr>
          </a:solidFill>
          <a:prstDash val="sysDot"/>
        </a:ln>
      </c:spPr>
    </c:plotArea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txPr>
    <a:bodyPr/>
    <a:lstStyle/>
    <a:p>
      <a:pPr>
        <a:defRPr b="1">
          <a:solidFill>
            <a:schemeClr val="accent3">
              <a:lumMod val="75000"/>
            </a:schemeClr>
          </a:solidFill>
        </a:defRPr>
      </a:pPr>
      <a:endParaRPr lang="ko-KR"/>
    </a:p>
  </c:txPr>
  <c:printSettings>
    <c:headerFooter/>
    <c:pageMargins b="0.75000000000000377" l="0.70000000000000062" r="0.70000000000000062" t="0.75000000000000377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728037174537246E-2"/>
          <c:y val="0.27410523494607375"/>
          <c:w val="0.83927159608868773"/>
          <c:h val="0.55769078453362264"/>
        </c:manualLayout>
      </c:layout>
      <c:lineChart>
        <c:grouping val="standard"/>
        <c:varyColors val="0"/>
        <c:ser>
          <c:idx val="2"/>
          <c:order val="0"/>
          <c:tx>
            <c:strRef>
              <c:f>'학급당학생수(1965-)'!$H$3</c:f>
              <c:strCache>
                <c:ptCount val="1"/>
                <c:pt idx="0">
                  <c:v>국공립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5875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4726704333460057E-2"/>
                  <c:y val="-3.15049885688594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C42-4746-951E-C14AFF5729F3}"/>
                </c:ext>
              </c:extLst>
            </c:dLbl>
            <c:dLbl>
              <c:idx val="12"/>
              <c:layout>
                <c:manualLayout>
                  <c:x val="-2.6143622667241392E-2"/>
                  <c:y val="4.11804188729535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C42-4746-951E-C14AFF5729F3}"/>
                </c:ext>
              </c:extLst>
            </c:dLbl>
            <c:dLbl>
              <c:idx val="57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000-451F-A2DF-1D09EE2D3AF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solidFill>
                      <a:srgbClr val="F8A12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'학급당학생수(1965-)'!$B$4:$B$64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'학급당학생수(1965-)'!$H$4:$H$64</c:f>
              <c:numCache>
                <c:formatCode>0.0_);[Red]\(0.0\)</c:formatCode>
                <c:ptCount val="61"/>
                <c:pt idx="0">
                  <c:v>34.5</c:v>
                </c:pt>
                <c:pt idx="1">
                  <c:v>48.5</c:v>
                </c:pt>
                <c:pt idx="2">
                  <c:v>45.333333333333336</c:v>
                </c:pt>
                <c:pt idx="3">
                  <c:v>41.666666666666664</c:v>
                </c:pt>
                <c:pt idx="4">
                  <c:v>40</c:v>
                </c:pt>
                <c:pt idx="5">
                  <c:v>40</c:v>
                </c:pt>
                <c:pt idx="6">
                  <c:v>30.5</c:v>
                </c:pt>
                <c:pt idx="7">
                  <c:v>34.5</c:v>
                </c:pt>
                <c:pt idx="8">
                  <c:v>40</c:v>
                </c:pt>
                <c:pt idx="9">
                  <c:v>0</c:v>
                </c:pt>
                <c:pt idx="10">
                  <c:v>0</c:v>
                </c:pt>
                <c:pt idx="11">
                  <c:v>37.700000000000003</c:v>
                </c:pt>
                <c:pt idx="12">
                  <c:v>35.799999999999997</c:v>
                </c:pt>
                <c:pt idx="13">
                  <c:v>38.307692307692307</c:v>
                </c:pt>
                <c:pt idx="14">
                  <c:v>40</c:v>
                </c:pt>
                <c:pt idx="15">
                  <c:v>39.389830508474574</c:v>
                </c:pt>
                <c:pt idx="16">
                  <c:v>38.011318897637793</c:v>
                </c:pt>
                <c:pt idx="17">
                  <c:v>34.479773462783172</c:v>
                </c:pt>
                <c:pt idx="18">
                  <c:v>34.297817240103591</c:v>
                </c:pt>
                <c:pt idx="19">
                  <c:v>34.591860808021231</c:v>
                </c:pt>
                <c:pt idx="20">
                  <c:v>33.440787949015061</c:v>
                </c:pt>
                <c:pt idx="21">
                  <c:v>30.975798827755721</c:v>
                </c:pt>
                <c:pt idx="22">
                  <c:v>29.76829268292683</c:v>
                </c:pt>
                <c:pt idx="23">
                  <c:v>27.521422523285352</c:v>
                </c:pt>
                <c:pt idx="24">
                  <c:v>24.7132890930747</c:v>
                </c:pt>
                <c:pt idx="25">
                  <c:v>22.216320111829461</c:v>
                </c:pt>
                <c:pt idx="26">
                  <c:v>21.212524743566672</c:v>
                </c:pt>
                <c:pt idx="27">
                  <c:v>21.491189427312776</c:v>
                </c:pt>
                <c:pt idx="28">
                  <c:v>21.155870823221953</c:v>
                </c:pt>
                <c:pt idx="29">
                  <c:v>21.137757009345794</c:v>
                </c:pt>
                <c:pt idx="30">
                  <c:v>21.18148148148148</c:v>
                </c:pt>
                <c:pt idx="31">
                  <c:v>21.269689737470166</c:v>
                </c:pt>
                <c:pt idx="32">
                  <c:v>21.598065556152605</c:v>
                </c:pt>
                <c:pt idx="33">
                  <c:v>23.014407220968582</c:v>
                </c:pt>
                <c:pt idx="34">
                  <c:v>22.532806595671591</c:v>
                </c:pt>
                <c:pt idx="35">
                  <c:v>20.983516483516482</c:v>
                </c:pt>
                <c:pt idx="36">
                  <c:v>20.625947767481044</c:v>
                </c:pt>
                <c:pt idx="37">
                  <c:v>19.891532190983199</c:v>
                </c:pt>
                <c:pt idx="38">
                  <c:v>19.736850702384842</c:v>
                </c:pt>
                <c:pt idx="39">
                  <c:v>19.774337695499522</c:v>
                </c:pt>
                <c:pt idx="40">
                  <c:v>19.265695241047901</c:v>
                </c:pt>
                <c:pt idx="41">
                  <c:v>18.415907710989678</c:v>
                </c:pt>
                <c:pt idx="42">
                  <c:v>17.818537466145049</c:v>
                </c:pt>
                <c:pt idx="43">
                  <c:v>17.547208719988216</c:v>
                </c:pt>
                <c:pt idx="44">
                  <c:v>18.227965732539566</c:v>
                </c:pt>
                <c:pt idx="45">
                  <c:v>17.755225136765326</c:v>
                </c:pt>
                <c:pt idx="46">
                  <c:v>17.323121307871961</c:v>
                </c:pt>
                <c:pt idx="47">
                  <c:v>16.900729927007298</c:v>
                </c:pt>
                <c:pt idx="48">
                  <c:v>17.281265206812652</c:v>
                </c:pt>
                <c:pt idx="49">
                  <c:v>17.056137121822157</c:v>
                </c:pt>
                <c:pt idx="50">
                  <c:v>17.380049552946247</c:v>
                </c:pt>
                <c:pt idx="51">
                  <c:v>17.364831804281344</c:v>
                </c:pt>
                <c:pt idx="52">
                  <c:v>16.596536796536796</c:v>
                </c:pt>
                <c:pt idx="53">
                  <c:v>15.819566813509544</c:v>
                </c:pt>
                <c:pt idx="54">
                  <c:v>15.293661060802069</c:v>
                </c:pt>
                <c:pt idx="55">
                  <c:v>14.361483503251185</c:v>
                </c:pt>
                <c:pt idx="56">
                  <c:v>13.630571779895481</c:v>
                </c:pt>
                <c:pt idx="57">
                  <c:v>12.437620674290807</c:v>
                </c:pt>
                <c:pt idx="58">
                  <c:v>11.376481108875476</c:v>
                </c:pt>
                <c:pt idx="59">
                  <c:v>10.931697065225549</c:v>
                </c:pt>
                <c:pt idx="60">
                  <c:v>10.936073749433278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C42-4746-951E-C14AFF5729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591680"/>
        <c:axId val="208289152"/>
      </c:lineChart>
      <c:lineChart>
        <c:grouping val="standard"/>
        <c:varyColors val="0"/>
        <c:ser>
          <c:idx val="0"/>
          <c:order val="1"/>
          <c:tx>
            <c:strRef>
              <c:f>'학급당학생수(1965-)'!$I$3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8D8351"/>
              </a:solidFill>
            </a:ln>
          </c:spPr>
          <c:marker>
            <c:symbol val="triangle"/>
            <c:size val="5"/>
            <c:spPr>
              <a:solidFill>
                <a:srgbClr val="8D8351"/>
              </a:solidFill>
              <a:ln w="19050">
                <a:solidFill>
                  <a:srgbClr val="8D8351"/>
                </a:solidFill>
              </a:ln>
            </c:spPr>
          </c:marker>
          <c:dLbls>
            <c:dLbl>
              <c:idx val="0"/>
              <c:layout>
                <c:manualLayout>
                  <c:x val="-1.6362983015610271E-2"/>
                  <c:y val="2.86448641726975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4C42-4746-951E-C14AFF5729F3}"/>
                </c:ext>
              </c:extLst>
            </c:dLbl>
            <c:dLbl>
              <c:idx val="11"/>
              <c:layout>
                <c:manualLayout>
                  <c:x val="-2.6180772824976474E-2"/>
                  <c:y val="-2.86448641726975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C42-4746-951E-C14AFF5729F3}"/>
                </c:ext>
              </c:extLst>
            </c:dLbl>
            <c:dLbl>
              <c:idx val="15"/>
              <c:layout>
                <c:manualLayout>
                  <c:x val="-2.7817071126537286E-2"/>
                  <c:y val="-3.12489427338520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4C42-4746-951E-C14AFF5729F3}"/>
                </c:ext>
              </c:extLst>
            </c:dLbl>
            <c:dLbl>
              <c:idx val="35"/>
              <c:layout>
                <c:manualLayout>
                  <c:x val="-2.945336942809846E-2"/>
                  <c:y val="-2.34367070503889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4C42-4746-951E-C14AFF5729F3}"/>
                </c:ext>
              </c:extLst>
            </c:dLbl>
            <c:dLbl>
              <c:idx val="57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000-451F-A2DF-1D09EE2D3AF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solidFill>
                      <a:srgbClr val="8D8351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'학급당학생수(1965-)'!$B$4:$B$64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'학급당학생수(1965-)'!$I$4:$I$64</c:f>
              <c:numCache>
                <c:formatCode>0.0_);[Red]\(0.0\)</c:formatCode>
                <c:ptCount val="61"/>
                <c:pt idx="0" formatCode="0.0_ ">
                  <c:v>30.76555023923445</c:v>
                </c:pt>
                <c:pt idx="1">
                  <c:v>34.379146919431278</c:v>
                </c:pt>
                <c:pt idx="2">
                  <c:v>33.334848484848486</c:v>
                </c:pt>
                <c:pt idx="3">
                  <c:v>35.185419968304281</c:v>
                </c:pt>
                <c:pt idx="4">
                  <c:v>34.469648562300321</c:v>
                </c:pt>
                <c:pt idx="5">
                  <c:v>34.087557603686633</c:v>
                </c:pt>
                <c:pt idx="6">
                  <c:v>33.453172205438065</c:v>
                </c:pt>
                <c:pt idx="7">
                  <c:v>33.033923303834811</c:v>
                </c:pt>
                <c:pt idx="8">
                  <c:v>34.744154057771667</c:v>
                </c:pt>
                <c:pt idx="9">
                  <c:v>34.804511278195491</c:v>
                </c:pt>
                <c:pt idx="10">
                  <c:v>36.482915717539861</c:v>
                </c:pt>
                <c:pt idx="11">
                  <c:v>36.82</c:v>
                </c:pt>
                <c:pt idx="12">
                  <c:v>36.732743362831862</c:v>
                </c:pt>
                <c:pt idx="13">
                  <c:v>37.508366533864539</c:v>
                </c:pt>
                <c:pt idx="14">
                  <c:v>38.342503438789549</c:v>
                </c:pt>
                <c:pt idx="15">
                  <c:v>38.365649311789348</c:v>
                </c:pt>
                <c:pt idx="16">
                  <c:v>37.140640155189139</c:v>
                </c:pt>
                <c:pt idx="17">
                  <c:v>36.427510917030567</c:v>
                </c:pt>
                <c:pt idx="18">
                  <c:v>35.452759588400376</c:v>
                </c:pt>
                <c:pt idx="19">
                  <c:v>34.762230671736376</c:v>
                </c:pt>
                <c:pt idx="20">
                  <c:v>35.521159057744427</c:v>
                </c:pt>
                <c:pt idx="21">
                  <c:v>33.422011917280059</c:v>
                </c:pt>
                <c:pt idx="22">
                  <c:v>33.600030039050765</c:v>
                </c:pt>
                <c:pt idx="23">
                  <c:v>32.994563001223327</c:v>
                </c:pt>
                <c:pt idx="24">
                  <c:v>33.012305779987571</c:v>
                </c:pt>
                <c:pt idx="25">
                  <c:v>32.844342857142856</c:v>
                </c:pt>
                <c:pt idx="26">
                  <c:v>32.932669663883537</c:v>
                </c:pt>
                <c:pt idx="27">
                  <c:v>33.006822901216253</c:v>
                </c:pt>
                <c:pt idx="28">
                  <c:v>33.071521456436933</c:v>
                </c:pt>
                <c:pt idx="29">
                  <c:v>32.206781860955623</c:v>
                </c:pt>
                <c:pt idx="30">
                  <c:v>31.475988164782642</c:v>
                </c:pt>
                <c:pt idx="31">
                  <c:v>31.576530242665701</c:v>
                </c:pt>
                <c:pt idx="32">
                  <c:v>30.873680579510175</c:v>
                </c:pt>
                <c:pt idx="33">
                  <c:v>28.006001395673412</c:v>
                </c:pt>
                <c:pt idx="34">
                  <c:v>28.515425983583356</c:v>
                </c:pt>
                <c:pt idx="35">
                  <c:v>28.394858715350022</c:v>
                </c:pt>
                <c:pt idx="36">
                  <c:v>27.834792914993088</c:v>
                </c:pt>
                <c:pt idx="37">
                  <c:v>27.736218444100977</c:v>
                </c:pt>
                <c:pt idx="38">
                  <c:v>27.090619829451445</c:v>
                </c:pt>
                <c:pt idx="39">
                  <c:v>26.476996197718631</c:v>
                </c:pt>
                <c:pt idx="40">
                  <c:v>26.151146760245645</c:v>
                </c:pt>
                <c:pt idx="41">
                  <c:v>25.84873949579832</c:v>
                </c:pt>
                <c:pt idx="42">
                  <c:v>24.58045776693389</c:v>
                </c:pt>
                <c:pt idx="43">
                  <c:v>23.551243109461133</c:v>
                </c:pt>
                <c:pt idx="44">
                  <c:v>22.852505410354585</c:v>
                </c:pt>
                <c:pt idx="45">
                  <c:v>22.221563022490695</c:v>
                </c:pt>
                <c:pt idx="46">
                  <c:v>22.258586576023539</c:v>
                </c:pt>
                <c:pt idx="47">
                  <c:v>23.32751426790082</c:v>
                </c:pt>
                <c:pt idx="48">
                  <c:v>23.065469008356796</c:v>
                </c:pt>
                <c:pt idx="49">
                  <c:v>20.711228848365369</c:v>
                </c:pt>
                <c:pt idx="50">
                  <c:v>21.02347531461762</c:v>
                </c:pt>
                <c:pt idx="51">
                  <c:v>20.546150885296381</c:v>
                </c:pt>
                <c:pt idx="52">
                  <c:v>20.023394055608822</c:v>
                </c:pt>
                <c:pt idx="53">
                  <c:v>18.755697899597795</c:v>
                </c:pt>
                <c:pt idx="54">
                  <c:v>17.784559654111323</c:v>
                </c:pt>
                <c:pt idx="55">
                  <c:v>17.935930843363526</c:v>
                </c:pt>
                <c:pt idx="56">
                  <c:v>19.893514654622219</c:v>
                </c:pt>
                <c:pt idx="57">
                  <c:v>19.552798497995635</c:v>
                </c:pt>
                <c:pt idx="58">
                  <c:v>19.374009342360782</c:v>
                </c:pt>
                <c:pt idx="59">
                  <c:v>19.193094072865687</c:v>
                </c:pt>
                <c:pt idx="60">
                  <c:v>19.186318067897016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4C42-4746-951E-C14AFF5729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4658176"/>
        <c:axId val="221448064"/>
      </c:lineChart>
      <c:catAx>
        <c:axId val="207591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08289152"/>
        <c:crosses val="autoZero"/>
        <c:auto val="1"/>
        <c:lblAlgn val="ctr"/>
        <c:lblOffset val="100"/>
        <c:tickLblSkip val="5"/>
        <c:noMultiLvlLbl val="0"/>
      </c:catAx>
      <c:valAx>
        <c:axId val="2082891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General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07591680"/>
        <c:crosses val="autoZero"/>
        <c:crossBetween val="between"/>
      </c:valAx>
      <c:valAx>
        <c:axId val="221448064"/>
        <c:scaling>
          <c:orientation val="minMax"/>
        </c:scaling>
        <c:delete val="1"/>
        <c:axPos val="r"/>
        <c:numFmt formatCode="General" sourceLinked="0"/>
        <c:majorTickMark val="none"/>
        <c:minorTickMark val="none"/>
        <c:tickLblPos val="none"/>
        <c:crossAx val="224658176"/>
        <c:crosses val="max"/>
        <c:crossBetween val="between"/>
      </c:valAx>
      <c:catAx>
        <c:axId val="2246581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221448064"/>
        <c:crosses val="autoZero"/>
        <c:auto val="1"/>
        <c:lblAlgn val="ctr"/>
        <c:lblOffset val="100"/>
        <c:noMultiLvlLbl val="0"/>
      </c:catAx>
      <c:spPr>
        <a:noFill/>
        <a:ln w="9525">
          <a:solidFill>
            <a:schemeClr val="bg1">
              <a:lumMod val="75000"/>
            </a:schemeClr>
          </a:solidFill>
          <a:prstDash val="sysDot"/>
        </a:ln>
      </c:spPr>
    </c:plotArea>
    <c:legend>
      <c:legendPos val="b"/>
      <c:layout>
        <c:manualLayout>
          <c:xMode val="edge"/>
          <c:yMode val="edge"/>
          <c:x val="0.21047086609526791"/>
          <c:y val="0.90488735952052635"/>
          <c:w val="0.56814919939623232"/>
          <c:h val="6.9985888507514762E-2"/>
        </c:manualLayout>
      </c:layout>
      <c:overlay val="0"/>
      <c:txPr>
        <a:bodyPr/>
        <a:lstStyle/>
        <a:p>
          <a:pPr>
            <a:defRPr>
              <a:solidFill>
                <a:sysClr val="windowText" lastClr="000000"/>
              </a:solidFill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txPr>
    <a:bodyPr/>
    <a:lstStyle/>
    <a:p>
      <a:pPr>
        <a:defRPr b="1">
          <a:solidFill>
            <a:schemeClr val="accent3">
              <a:lumMod val="75000"/>
            </a:schemeClr>
          </a:solidFill>
        </a:defRPr>
      </a:pPr>
      <a:endParaRPr lang="ko-KR"/>
    </a:p>
  </c:txPr>
  <c:printSettings>
    <c:headerFooter/>
    <c:pageMargins b="0.750000000000004" l="0.70000000000000062" r="0.70000000000000062" t="0.750000000000004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680279</xdr:colOff>
      <xdr:row>29</xdr:row>
      <xdr:rowOff>28654</xdr:rowOff>
    </xdr:from>
    <xdr:to>
      <xdr:col>28</xdr:col>
      <xdr:colOff>11207</xdr:colOff>
      <xdr:row>56</xdr:row>
      <xdr:rowOff>67235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12726</xdr:colOff>
      <xdr:row>3</xdr:row>
      <xdr:rowOff>5043</xdr:rowOff>
    </xdr:from>
    <xdr:to>
      <xdr:col>28</xdr:col>
      <xdr:colOff>11206</xdr:colOff>
      <xdr:row>28</xdr:row>
      <xdr:rowOff>22412</xdr:rowOff>
    </xdr:to>
    <xdr:graphicFrame macro="">
      <xdr:nvGraphicFramePr>
        <xdr:cNvPr id="3" name="차트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0.03125</cdr:x>
      <cdr:y>0.15621</cdr:y>
    </cdr:from>
    <cdr:to>
      <cdr:x>0.11227</cdr:x>
      <cdr:y>0.2012</cdr:y>
    </cdr:to>
    <cdr:sp macro="" textlink="">
      <cdr:nvSpPr>
        <cdr:cNvPr id="3" name="TextBox 36"/>
        <cdr:cNvSpPr txBox="1"/>
      </cdr:nvSpPr>
      <cdr:spPr>
        <a:xfrm xmlns:a="http://schemas.openxmlformats.org/drawingml/2006/main">
          <a:off x="257141" y="625325"/>
          <a:ext cx="666763" cy="180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0.00227</cdr:y>
    </cdr:from>
    <cdr:to>
      <cdr:x>1</cdr:x>
      <cdr:y>0.12074</cdr:y>
    </cdr:to>
    <cdr:sp macro="" textlink="">
      <cdr:nvSpPr>
        <cdr:cNvPr id="4" name="직사각형 3"/>
        <cdr:cNvSpPr/>
      </cdr:nvSpPr>
      <cdr:spPr>
        <a:xfrm xmlns:a="http://schemas.openxmlformats.org/drawingml/2006/main">
          <a:off x="0" y="9525"/>
          <a:ext cx="6874728" cy="497693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설립별 유치원 교원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1</a:t>
          </a:r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인당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0.03078</cdr:x>
      <cdr:y>0.15034</cdr:y>
    </cdr:from>
    <cdr:to>
      <cdr:x>0.1118</cdr:x>
      <cdr:y>0.19555</cdr:y>
    </cdr:to>
    <cdr:sp macro="" textlink="">
      <cdr:nvSpPr>
        <cdr:cNvPr id="3" name="TextBox 36"/>
        <cdr:cNvSpPr txBox="1"/>
      </cdr:nvSpPr>
      <cdr:spPr>
        <a:xfrm xmlns:a="http://schemas.openxmlformats.org/drawingml/2006/main">
          <a:off x="211895" y="592260"/>
          <a:ext cx="557716" cy="1781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0.99936</cdr:x>
      <cdr:y>0.11979</cdr:y>
    </cdr:to>
    <cdr:sp macro="" textlink="">
      <cdr:nvSpPr>
        <cdr:cNvPr id="4" name="직사각형 3"/>
        <cdr:cNvSpPr/>
      </cdr:nvSpPr>
      <cdr:spPr>
        <a:xfrm xmlns:a="http://schemas.openxmlformats.org/drawingml/2006/main">
          <a:off x="0" y="0"/>
          <a:ext cx="6879290" cy="471889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유치원 교원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1</a:t>
          </a:r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인당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673473</xdr:colOff>
      <xdr:row>3</xdr:row>
      <xdr:rowOff>561</xdr:rowOff>
    </xdr:from>
    <xdr:to>
      <xdr:col>28</xdr:col>
      <xdr:colOff>33617</xdr:colOff>
      <xdr:row>28</xdr:row>
      <xdr:rowOff>22411</xdr:rowOff>
    </xdr:to>
    <xdr:graphicFrame macro="">
      <xdr:nvGraphicFramePr>
        <xdr:cNvPr id="18" name="차트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682997</xdr:colOff>
      <xdr:row>29</xdr:row>
      <xdr:rowOff>16811</xdr:rowOff>
    </xdr:from>
    <xdr:to>
      <xdr:col>28</xdr:col>
      <xdr:colOff>22411</xdr:colOff>
      <xdr:row>56</xdr:row>
      <xdr:rowOff>44822</xdr:rowOff>
    </xdr:to>
    <xdr:graphicFrame macro="">
      <xdr:nvGraphicFramePr>
        <xdr:cNvPr id="20" name="차트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0.05361</cdr:x>
      <cdr:y>0.19804</cdr:y>
    </cdr:from>
    <cdr:to>
      <cdr:x>0.13952</cdr:x>
      <cdr:y>0.24233</cdr:y>
    </cdr:to>
    <cdr:sp macro="" textlink="">
      <cdr:nvSpPr>
        <cdr:cNvPr id="4" name="TextBox 36"/>
        <cdr:cNvSpPr txBox="1"/>
      </cdr:nvSpPr>
      <cdr:spPr>
        <a:xfrm xmlns:a="http://schemas.openxmlformats.org/drawingml/2006/main">
          <a:off x="368829" y="783258"/>
          <a:ext cx="591000" cy="1751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0.11965</cdr:y>
    </cdr:to>
    <cdr:sp macro="" textlink="">
      <cdr:nvSpPr>
        <cdr:cNvPr id="3" name="직사각형 2"/>
        <cdr:cNvSpPr/>
      </cdr:nvSpPr>
      <cdr:spPr>
        <a:xfrm xmlns:a="http://schemas.openxmlformats.org/drawingml/2006/main">
          <a:off x="0" y="0"/>
          <a:ext cx="6879291" cy="473239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유치원 학급당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0.05942</cdr:x>
      <cdr:y>0.19415</cdr:y>
    </cdr:from>
    <cdr:to>
      <cdr:x>0.14533</cdr:x>
      <cdr:y>0.24441</cdr:y>
    </cdr:to>
    <cdr:sp macro="" textlink="">
      <cdr:nvSpPr>
        <cdr:cNvPr id="4" name="TextBox 36"/>
        <cdr:cNvSpPr txBox="1"/>
      </cdr:nvSpPr>
      <cdr:spPr>
        <a:xfrm xmlns:a="http://schemas.openxmlformats.org/drawingml/2006/main">
          <a:off x="461849" y="778374"/>
          <a:ext cx="667731" cy="2015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0.11913</cdr:y>
    </cdr:to>
    <cdr:sp macro="" textlink="">
      <cdr:nvSpPr>
        <cdr:cNvPr id="3" name="직사각형 2"/>
        <cdr:cNvSpPr/>
      </cdr:nvSpPr>
      <cdr:spPr>
        <a:xfrm xmlns:a="http://schemas.openxmlformats.org/drawingml/2006/main">
          <a:off x="0" y="0"/>
          <a:ext cx="6879291" cy="473239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설립별 유치원 학급당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70"/>
  <sheetViews>
    <sheetView zoomScale="90" zoomScaleNormal="90" workbookViewId="0">
      <pane xSplit="2" ySplit="3" topLeftCell="C37" activePane="bottomRight" state="frozen"/>
      <selection activeCell="K34" sqref="K34"/>
      <selection pane="topRight" activeCell="K34" sqref="K34"/>
      <selection pane="bottomLeft" activeCell="K34" sqref="K34"/>
      <selection pane="bottomRight" activeCell="E86" sqref="E86"/>
    </sheetView>
  </sheetViews>
  <sheetFormatPr defaultColWidth="9" defaultRowHeight="12" x14ac:dyDescent="0.3"/>
  <cols>
    <col min="1" max="1" width="3.625" style="1" customWidth="1"/>
    <col min="2" max="2" width="7.125" style="2" customWidth="1"/>
    <col min="3" max="3" width="7.625" style="1" bestFit="1" customWidth="1"/>
    <col min="4" max="4" width="8.5" style="1" customWidth="1"/>
    <col min="5" max="7" width="9" style="1"/>
    <col min="8" max="8" width="10.25" style="3" bestFit="1" customWidth="1"/>
    <col min="9" max="9" width="9" style="1"/>
    <col min="10" max="10" width="9.625" style="1" bestFit="1" customWidth="1"/>
    <col min="11" max="11" width="7.5" style="1" bestFit="1" customWidth="1"/>
    <col min="12" max="12" width="9.625" style="1" customWidth="1"/>
    <col min="13" max="13" width="7.5" style="1" bestFit="1" customWidth="1"/>
    <col min="14" max="14" width="9" style="1"/>
    <col min="15" max="15" width="6.125" style="1" bestFit="1" customWidth="1"/>
    <col min="16" max="16" width="8.375" style="1" bestFit="1" customWidth="1"/>
    <col min="17" max="17" width="6.625" style="1" bestFit="1" customWidth="1"/>
    <col min="18" max="16384" width="9" style="1"/>
  </cols>
  <sheetData>
    <row r="1" spans="2:19" ht="14.25" thickBot="1" x14ac:dyDescent="0.35">
      <c r="J1" s="170" t="s">
        <v>6</v>
      </c>
      <c r="K1" s="171"/>
      <c r="L1" s="171"/>
      <c r="M1" s="171"/>
      <c r="N1" s="171"/>
      <c r="O1" s="171"/>
      <c r="P1" s="171"/>
      <c r="Q1" s="172"/>
    </row>
    <row r="2" spans="2:19" s="5" customFormat="1" ht="17.25" customHeight="1" thickBot="1" x14ac:dyDescent="0.35">
      <c r="B2" s="6"/>
      <c r="C2" s="165" t="s">
        <v>9</v>
      </c>
      <c r="D2" s="166"/>
      <c r="E2" s="166"/>
      <c r="F2" s="167"/>
      <c r="G2" s="168" t="s">
        <v>10</v>
      </c>
      <c r="H2" s="166"/>
      <c r="I2" s="169"/>
      <c r="J2" s="173" t="s">
        <v>12</v>
      </c>
      <c r="K2" s="174"/>
      <c r="L2" s="174"/>
      <c r="M2" s="175"/>
      <c r="N2" s="173" t="s">
        <v>13</v>
      </c>
      <c r="O2" s="174"/>
      <c r="P2" s="174"/>
      <c r="Q2" s="175"/>
    </row>
    <row r="3" spans="2:19" ht="14.25" customHeight="1" thickBot="1" x14ac:dyDescent="0.35">
      <c r="B3" s="12" t="s">
        <v>0</v>
      </c>
      <c r="C3" s="13" t="s">
        <v>1</v>
      </c>
      <c r="D3" s="16" t="s">
        <v>2</v>
      </c>
      <c r="E3" s="11" t="s">
        <v>3</v>
      </c>
      <c r="F3" s="14" t="s">
        <v>4</v>
      </c>
      <c r="G3" s="13" t="s">
        <v>1</v>
      </c>
      <c r="H3" s="15" t="s">
        <v>5</v>
      </c>
      <c r="I3" s="10" t="s">
        <v>4</v>
      </c>
      <c r="J3" s="50" t="s">
        <v>12</v>
      </c>
      <c r="K3" s="51" t="s">
        <v>2</v>
      </c>
      <c r="L3" s="52" t="s">
        <v>3</v>
      </c>
      <c r="M3" s="53" t="s">
        <v>4</v>
      </c>
      <c r="N3" s="50" t="s">
        <v>13</v>
      </c>
      <c r="O3" s="52" t="s">
        <v>2</v>
      </c>
      <c r="P3" s="52" t="s">
        <v>3</v>
      </c>
      <c r="Q3" s="53" t="s">
        <v>4</v>
      </c>
      <c r="S3" s="23"/>
    </row>
    <row r="4" spans="2:19" ht="12.75" customHeight="1" x14ac:dyDescent="0.3">
      <c r="B4" s="7">
        <v>1965</v>
      </c>
      <c r="C4" s="54">
        <f>J4/N4</f>
        <v>13.955777460770328</v>
      </c>
      <c r="D4" s="101" t="str">
        <f>IF(O4=0,"-",K4/O4)</f>
        <v>-</v>
      </c>
      <c r="E4" s="102">
        <f t="shared" ref="E4:F4" si="0">IF(P4=0,"-",L4/P4)</f>
        <v>25.09090909090909</v>
      </c>
      <c r="F4" s="91">
        <f t="shared" si="0"/>
        <v>13.867721063982746</v>
      </c>
      <c r="G4" s="54">
        <f>J4/N4</f>
        <v>13.955777460770328</v>
      </c>
      <c r="H4" s="103">
        <f>(K4+L4)/(O4+P4)</f>
        <v>25.09090909090909</v>
      </c>
      <c r="I4" s="104">
        <f>(M4)/(Q4)</f>
        <v>13.867721063982746</v>
      </c>
      <c r="J4" s="31">
        <v>19566</v>
      </c>
      <c r="K4" s="81">
        <v>0</v>
      </c>
      <c r="L4" s="81">
        <v>276</v>
      </c>
      <c r="M4" s="81">
        <v>19290</v>
      </c>
      <c r="N4" s="31">
        <v>1402</v>
      </c>
      <c r="O4" s="81">
        <v>0</v>
      </c>
      <c r="P4" s="81">
        <v>11</v>
      </c>
      <c r="Q4" s="81">
        <v>1391</v>
      </c>
    </row>
    <row r="5" spans="2:19" x14ac:dyDescent="0.3">
      <c r="B5" s="8">
        <v>1966</v>
      </c>
      <c r="C5" s="57">
        <f t="shared" ref="C5:C61" si="1">J5/N5</f>
        <v>13.843571880937303</v>
      </c>
      <c r="D5" s="92" t="str">
        <f t="shared" ref="D5:D26" si="2">IF(O5=0,"-",K5/O5)</f>
        <v>-</v>
      </c>
      <c r="E5" s="93">
        <f t="shared" ref="E5:E26" si="3">IF(P5=0,"-",L5/P5)</f>
        <v>24.25</v>
      </c>
      <c r="F5" s="94">
        <f t="shared" ref="F5:F26" si="4">IF(Q5=0,"-",M5/Q5)</f>
        <v>13.817142857142857</v>
      </c>
      <c r="G5" s="57">
        <f t="shared" ref="G5:G61" si="5">J5/N5</f>
        <v>13.843571880937303</v>
      </c>
      <c r="H5" s="105">
        <f t="shared" ref="H5:H61" si="6">(K5+L5)/(O5+P5)</f>
        <v>24.25</v>
      </c>
      <c r="I5" s="106">
        <f t="shared" ref="I5:I61" si="7">(M5)/(Q5)</f>
        <v>13.817142857142857</v>
      </c>
      <c r="J5" s="29">
        <v>21859</v>
      </c>
      <c r="K5" s="82">
        <v>0</v>
      </c>
      <c r="L5" s="82">
        <v>97</v>
      </c>
      <c r="M5" s="82">
        <v>21762</v>
      </c>
      <c r="N5" s="29">
        <v>1579</v>
      </c>
      <c r="O5" s="82">
        <v>0</v>
      </c>
      <c r="P5" s="82">
        <v>4</v>
      </c>
      <c r="Q5" s="82">
        <v>1575</v>
      </c>
    </row>
    <row r="6" spans="2:19" x14ac:dyDescent="0.3">
      <c r="B6" s="8">
        <v>1967</v>
      </c>
      <c r="C6" s="57">
        <f t="shared" si="1"/>
        <v>13.408237431859479</v>
      </c>
      <c r="D6" s="92" t="str">
        <f t="shared" si="2"/>
        <v>-</v>
      </c>
      <c r="E6" s="93">
        <f t="shared" si="3"/>
        <v>17</v>
      </c>
      <c r="F6" s="94">
        <f t="shared" si="4"/>
        <v>13.390748630553865</v>
      </c>
      <c r="G6" s="57">
        <f t="shared" si="5"/>
        <v>13.408237431859479</v>
      </c>
      <c r="H6" s="105">
        <f t="shared" si="6"/>
        <v>17</v>
      </c>
      <c r="I6" s="106">
        <f t="shared" si="7"/>
        <v>13.390748630553865</v>
      </c>
      <c r="J6" s="29">
        <v>22137</v>
      </c>
      <c r="K6" s="82">
        <v>0</v>
      </c>
      <c r="L6" s="82">
        <v>136</v>
      </c>
      <c r="M6" s="82">
        <v>22001</v>
      </c>
      <c r="N6" s="29">
        <v>1651</v>
      </c>
      <c r="O6" s="82">
        <v>0</v>
      </c>
      <c r="P6" s="82">
        <v>8</v>
      </c>
      <c r="Q6" s="82">
        <v>1643</v>
      </c>
    </row>
    <row r="7" spans="2:19" x14ac:dyDescent="0.3">
      <c r="B7" s="8">
        <v>1968</v>
      </c>
      <c r="C7" s="57">
        <f t="shared" si="1"/>
        <v>13.680759803921569</v>
      </c>
      <c r="D7" s="92" t="str">
        <f t="shared" si="2"/>
        <v>-</v>
      </c>
      <c r="E7" s="93">
        <f t="shared" si="3"/>
        <v>13.888888888888889</v>
      </c>
      <c r="F7" s="94">
        <f t="shared" si="4"/>
        <v>13.679605668515096</v>
      </c>
      <c r="G7" s="57">
        <f t="shared" si="5"/>
        <v>13.680759803921569</v>
      </c>
      <c r="H7" s="105">
        <f t="shared" si="6"/>
        <v>13.888888888888889</v>
      </c>
      <c r="I7" s="106">
        <f t="shared" si="7"/>
        <v>13.679605668515096</v>
      </c>
      <c r="J7" s="29">
        <v>22327</v>
      </c>
      <c r="K7" s="82">
        <v>0</v>
      </c>
      <c r="L7" s="82">
        <v>125</v>
      </c>
      <c r="M7" s="82">
        <v>22202</v>
      </c>
      <c r="N7" s="29">
        <v>1632</v>
      </c>
      <c r="O7" s="82">
        <v>0</v>
      </c>
      <c r="P7" s="82">
        <v>9</v>
      </c>
      <c r="Q7" s="82">
        <v>1623</v>
      </c>
    </row>
    <row r="8" spans="2:19" ht="12.75" thickBot="1" x14ac:dyDescent="0.35">
      <c r="B8" s="9">
        <v>1969</v>
      </c>
      <c r="C8" s="61">
        <f t="shared" si="1"/>
        <v>13.690265486725664</v>
      </c>
      <c r="D8" s="95" t="str">
        <f t="shared" si="2"/>
        <v>-</v>
      </c>
      <c r="E8" s="96">
        <f t="shared" si="3"/>
        <v>16</v>
      </c>
      <c r="F8" s="97">
        <f t="shared" si="4"/>
        <v>13.68294229549778</v>
      </c>
      <c r="G8" s="61">
        <f t="shared" si="5"/>
        <v>13.690265486725664</v>
      </c>
      <c r="H8" s="107">
        <f t="shared" si="6"/>
        <v>16</v>
      </c>
      <c r="I8" s="108">
        <f t="shared" si="7"/>
        <v>13.68294229549778</v>
      </c>
      <c r="J8" s="30">
        <v>21658</v>
      </c>
      <c r="K8" s="83">
        <v>0</v>
      </c>
      <c r="L8" s="83">
        <v>80</v>
      </c>
      <c r="M8" s="83">
        <v>21578</v>
      </c>
      <c r="N8" s="30">
        <v>1582</v>
      </c>
      <c r="O8" s="83">
        <v>0</v>
      </c>
      <c r="P8" s="83">
        <v>5</v>
      </c>
      <c r="Q8" s="83">
        <v>1577</v>
      </c>
    </row>
    <row r="9" spans="2:19" x14ac:dyDescent="0.3">
      <c r="B9" s="7">
        <v>1970</v>
      </c>
      <c r="C9" s="54">
        <f t="shared" si="1"/>
        <v>13.416265060240963</v>
      </c>
      <c r="D9" s="98" t="str">
        <f t="shared" si="2"/>
        <v>-</v>
      </c>
      <c r="E9" s="99">
        <f t="shared" si="3"/>
        <v>26.666666666666668</v>
      </c>
      <c r="F9" s="100">
        <f t="shared" si="4"/>
        <v>13.392275196137598</v>
      </c>
      <c r="G9" s="54">
        <f t="shared" si="5"/>
        <v>13.416265060240963</v>
      </c>
      <c r="H9" s="103">
        <f t="shared" si="6"/>
        <v>26.666666666666668</v>
      </c>
      <c r="I9" s="104">
        <f t="shared" si="7"/>
        <v>13.392275196137598</v>
      </c>
      <c r="J9" s="28">
        <v>22271</v>
      </c>
      <c r="K9" s="84">
        <v>0</v>
      </c>
      <c r="L9" s="84">
        <v>80</v>
      </c>
      <c r="M9" s="84">
        <v>22191</v>
      </c>
      <c r="N9" s="28">
        <v>1660</v>
      </c>
      <c r="O9" s="84">
        <v>0</v>
      </c>
      <c r="P9" s="84">
        <v>3</v>
      </c>
      <c r="Q9" s="84">
        <v>1657</v>
      </c>
    </row>
    <row r="10" spans="2:19" x14ac:dyDescent="0.3">
      <c r="B10" s="8">
        <v>1971</v>
      </c>
      <c r="C10" s="57">
        <f t="shared" si="1"/>
        <v>13.109208972845336</v>
      </c>
      <c r="D10" s="92" t="str">
        <f t="shared" si="2"/>
        <v>-</v>
      </c>
      <c r="E10" s="93">
        <f t="shared" si="3"/>
        <v>12.2</v>
      </c>
      <c r="F10" s="94">
        <f t="shared" si="4"/>
        <v>13.11190053285968</v>
      </c>
      <c r="G10" s="57">
        <f t="shared" si="5"/>
        <v>13.109208972845336</v>
      </c>
      <c r="H10" s="105">
        <f t="shared" si="6"/>
        <v>12.2</v>
      </c>
      <c r="I10" s="106">
        <f t="shared" si="7"/>
        <v>13.11190053285968</v>
      </c>
      <c r="J10" s="31">
        <v>22207</v>
      </c>
      <c r="K10" s="81">
        <v>0</v>
      </c>
      <c r="L10" s="81">
        <v>61</v>
      </c>
      <c r="M10" s="81">
        <v>22146</v>
      </c>
      <c r="N10" s="31">
        <v>1694</v>
      </c>
      <c r="O10" s="81">
        <v>0</v>
      </c>
      <c r="P10" s="81">
        <v>5</v>
      </c>
      <c r="Q10" s="81">
        <v>1689</v>
      </c>
    </row>
    <row r="11" spans="2:19" x14ac:dyDescent="0.3">
      <c r="B11" s="8">
        <v>1972</v>
      </c>
      <c r="C11" s="57">
        <f t="shared" si="1"/>
        <v>12.481111111111112</v>
      </c>
      <c r="D11" s="92" t="str">
        <f t="shared" si="2"/>
        <v>-</v>
      </c>
      <c r="E11" s="93">
        <f t="shared" si="3"/>
        <v>17.25</v>
      </c>
      <c r="F11" s="94">
        <f t="shared" si="4"/>
        <v>12.470489977728285</v>
      </c>
      <c r="G11" s="57">
        <f t="shared" si="5"/>
        <v>12.481111111111112</v>
      </c>
      <c r="H11" s="105">
        <f t="shared" si="6"/>
        <v>17.25</v>
      </c>
      <c r="I11" s="106">
        <f t="shared" si="7"/>
        <v>12.470489977728285</v>
      </c>
      <c r="J11" s="29">
        <v>22466</v>
      </c>
      <c r="K11" s="82">
        <v>0</v>
      </c>
      <c r="L11" s="82">
        <v>69</v>
      </c>
      <c r="M11" s="82">
        <v>22397</v>
      </c>
      <c r="N11" s="29">
        <v>1800</v>
      </c>
      <c r="O11" s="82">
        <v>0</v>
      </c>
      <c r="P11" s="82">
        <v>4</v>
      </c>
      <c r="Q11" s="82">
        <v>1796</v>
      </c>
    </row>
    <row r="12" spans="2:19" x14ac:dyDescent="0.3">
      <c r="B12" s="8">
        <v>1973</v>
      </c>
      <c r="C12" s="57">
        <f t="shared" si="1"/>
        <v>13.478191489361702</v>
      </c>
      <c r="D12" s="92" t="str">
        <f t="shared" si="2"/>
        <v>-</v>
      </c>
      <c r="E12" s="93">
        <f t="shared" si="3"/>
        <v>16</v>
      </c>
      <c r="F12" s="94">
        <f t="shared" si="4"/>
        <v>13.471466666666666</v>
      </c>
      <c r="G12" s="57">
        <f t="shared" si="5"/>
        <v>13.478191489361702</v>
      </c>
      <c r="H12" s="105">
        <f t="shared" si="6"/>
        <v>16</v>
      </c>
      <c r="I12" s="106">
        <f t="shared" si="7"/>
        <v>13.471466666666666</v>
      </c>
      <c r="J12" s="29">
        <v>25339</v>
      </c>
      <c r="K12" s="82">
        <v>0</v>
      </c>
      <c r="L12" s="82">
        <v>80</v>
      </c>
      <c r="M12" s="82">
        <v>25259</v>
      </c>
      <c r="N12" s="29">
        <v>1880</v>
      </c>
      <c r="O12" s="82">
        <v>0</v>
      </c>
      <c r="P12" s="82">
        <v>5</v>
      </c>
      <c r="Q12" s="82">
        <v>1875</v>
      </c>
    </row>
    <row r="13" spans="2:19" x14ac:dyDescent="0.3">
      <c r="B13" s="8">
        <v>1974</v>
      </c>
      <c r="C13" s="57">
        <f t="shared" si="1"/>
        <v>13.797317436661698</v>
      </c>
      <c r="D13" s="92" t="str">
        <f t="shared" si="2"/>
        <v>-</v>
      </c>
      <c r="E13" s="93" t="str">
        <f t="shared" si="3"/>
        <v>-</v>
      </c>
      <c r="F13" s="94">
        <f t="shared" si="4"/>
        <v>13.797317436661698</v>
      </c>
      <c r="G13" s="57">
        <f t="shared" si="5"/>
        <v>13.797317436661698</v>
      </c>
      <c r="H13" s="109" t="str">
        <f>IF((O13+P13)=0,"-",(K13+L13)/(O13+P13))</f>
        <v>-</v>
      </c>
      <c r="I13" s="106">
        <f t="shared" si="7"/>
        <v>13.797317436661698</v>
      </c>
      <c r="J13" s="29">
        <v>27774</v>
      </c>
      <c r="K13" s="82">
        <v>0</v>
      </c>
      <c r="L13" s="82">
        <v>0</v>
      </c>
      <c r="M13" s="82">
        <v>27774</v>
      </c>
      <c r="N13" s="29">
        <v>2013</v>
      </c>
      <c r="O13" s="82">
        <v>0</v>
      </c>
      <c r="P13" s="82">
        <v>0</v>
      </c>
      <c r="Q13" s="82">
        <v>2013</v>
      </c>
    </row>
    <row r="14" spans="2:19" x14ac:dyDescent="0.3">
      <c r="B14" s="8">
        <v>1975</v>
      </c>
      <c r="C14" s="57">
        <f t="shared" si="1"/>
        <v>14.877844867626568</v>
      </c>
      <c r="D14" s="92" t="str">
        <f t="shared" si="2"/>
        <v>-</v>
      </c>
      <c r="E14" s="93" t="str">
        <f t="shared" si="3"/>
        <v>-</v>
      </c>
      <c r="F14" s="94">
        <f t="shared" si="4"/>
        <v>14.877844867626568</v>
      </c>
      <c r="G14" s="57">
        <f t="shared" si="5"/>
        <v>14.877844867626568</v>
      </c>
      <c r="H14" s="109" t="str">
        <f>IF((O14+P14)=0,"-",(K14+L14)/(O14+P14))</f>
        <v>-</v>
      </c>
      <c r="I14" s="106">
        <f t="shared" si="7"/>
        <v>14.877844867626568</v>
      </c>
      <c r="J14" s="29">
        <v>32032</v>
      </c>
      <c r="K14" s="82">
        <v>0</v>
      </c>
      <c r="L14" s="82">
        <v>0</v>
      </c>
      <c r="M14" s="82">
        <v>32032</v>
      </c>
      <c r="N14" s="29">
        <v>2153</v>
      </c>
      <c r="O14" s="82">
        <v>0</v>
      </c>
      <c r="P14" s="82">
        <v>0</v>
      </c>
      <c r="Q14" s="82">
        <v>2153</v>
      </c>
    </row>
    <row r="15" spans="2:19" x14ac:dyDescent="0.3">
      <c r="B15" s="8">
        <v>1976</v>
      </c>
      <c r="C15" s="57">
        <f t="shared" si="1"/>
        <v>16.25743006993007</v>
      </c>
      <c r="D15" s="92" t="str">
        <f t="shared" si="2"/>
        <v>-</v>
      </c>
      <c r="E15" s="93">
        <f t="shared" si="3"/>
        <v>17.952380952380953</v>
      </c>
      <c r="F15" s="94">
        <f t="shared" si="4"/>
        <v>16.24172915747684</v>
      </c>
      <c r="G15" s="57">
        <f t="shared" si="5"/>
        <v>16.25743006993007</v>
      </c>
      <c r="H15" s="105">
        <f t="shared" si="6"/>
        <v>17.952380952380953</v>
      </c>
      <c r="I15" s="106">
        <f t="shared" si="7"/>
        <v>16.24172915747684</v>
      </c>
      <c r="J15" s="29">
        <v>37197</v>
      </c>
      <c r="K15" s="82">
        <v>0</v>
      </c>
      <c r="L15" s="82">
        <v>377</v>
      </c>
      <c r="M15" s="82">
        <v>36820</v>
      </c>
      <c r="N15" s="29">
        <v>2288</v>
      </c>
      <c r="O15" s="82">
        <v>0</v>
      </c>
      <c r="P15" s="82">
        <v>21</v>
      </c>
      <c r="Q15" s="82">
        <v>2267</v>
      </c>
    </row>
    <row r="16" spans="2:19" x14ac:dyDescent="0.3">
      <c r="B16" s="8">
        <v>1977</v>
      </c>
      <c r="C16" s="57">
        <f t="shared" si="1"/>
        <v>17.335817805383023</v>
      </c>
      <c r="D16" s="92" t="str">
        <f t="shared" si="2"/>
        <v>-</v>
      </c>
      <c r="E16" s="93">
        <f t="shared" si="3"/>
        <v>18.842105263157894</v>
      </c>
      <c r="F16" s="94">
        <f t="shared" si="4"/>
        <v>17.323873121869784</v>
      </c>
      <c r="G16" s="57">
        <f t="shared" si="5"/>
        <v>17.335817805383023</v>
      </c>
      <c r="H16" s="105">
        <f t="shared" si="6"/>
        <v>18.842105263157894</v>
      </c>
      <c r="I16" s="106">
        <f t="shared" si="7"/>
        <v>17.323873121869784</v>
      </c>
      <c r="J16" s="29">
        <v>41866</v>
      </c>
      <c r="K16" s="82">
        <v>0</v>
      </c>
      <c r="L16" s="82">
        <v>358</v>
      </c>
      <c r="M16" s="82">
        <v>41508</v>
      </c>
      <c r="N16" s="29">
        <v>2415</v>
      </c>
      <c r="O16" s="82">
        <v>0</v>
      </c>
      <c r="P16" s="82">
        <v>19</v>
      </c>
      <c r="Q16" s="82">
        <v>2396</v>
      </c>
    </row>
    <row r="17" spans="2:17" x14ac:dyDescent="0.3">
      <c r="B17" s="8">
        <v>1978</v>
      </c>
      <c r="C17" s="57">
        <f t="shared" si="1"/>
        <v>18.575165950800468</v>
      </c>
      <c r="D17" s="92" t="str">
        <f t="shared" si="2"/>
        <v>-</v>
      </c>
      <c r="E17" s="93">
        <f t="shared" si="3"/>
        <v>24.9</v>
      </c>
      <c r="F17" s="94">
        <f t="shared" si="4"/>
        <v>18.52538370720189</v>
      </c>
      <c r="G17" s="57">
        <f t="shared" si="5"/>
        <v>18.575165950800468</v>
      </c>
      <c r="H17" s="105">
        <f t="shared" si="6"/>
        <v>24.9</v>
      </c>
      <c r="I17" s="106">
        <f t="shared" si="7"/>
        <v>18.52538370720189</v>
      </c>
      <c r="J17" s="29">
        <v>47571</v>
      </c>
      <c r="K17" s="82">
        <v>0</v>
      </c>
      <c r="L17" s="82">
        <v>498</v>
      </c>
      <c r="M17" s="82">
        <v>47073</v>
      </c>
      <c r="N17" s="29">
        <v>2561</v>
      </c>
      <c r="O17" s="82">
        <v>0</v>
      </c>
      <c r="P17" s="82">
        <v>20</v>
      </c>
      <c r="Q17" s="82">
        <v>2541</v>
      </c>
    </row>
    <row r="18" spans="2:17" ht="12.75" thickBot="1" x14ac:dyDescent="0.35">
      <c r="B18" s="9">
        <v>1979</v>
      </c>
      <c r="C18" s="61">
        <f t="shared" si="1"/>
        <v>19.830801104972377</v>
      </c>
      <c r="D18" s="95" t="str">
        <f t="shared" si="2"/>
        <v>-</v>
      </c>
      <c r="E18" s="96">
        <f t="shared" si="3"/>
        <v>30</v>
      </c>
      <c r="F18" s="97">
        <f t="shared" si="4"/>
        <v>19.630281690140844</v>
      </c>
      <c r="G18" s="61">
        <f t="shared" si="5"/>
        <v>19.830801104972377</v>
      </c>
      <c r="H18" s="107">
        <f t="shared" si="6"/>
        <v>30</v>
      </c>
      <c r="I18" s="108">
        <f t="shared" si="7"/>
        <v>19.630281690140844</v>
      </c>
      <c r="J18" s="30">
        <v>57430</v>
      </c>
      <c r="K18" s="83">
        <v>0</v>
      </c>
      <c r="L18" s="83">
        <v>1680</v>
      </c>
      <c r="M18" s="83">
        <v>55750</v>
      </c>
      <c r="N18" s="30">
        <v>2896</v>
      </c>
      <c r="O18" s="83">
        <v>0</v>
      </c>
      <c r="P18" s="83">
        <v>56</v>
      </c>
      <c r="Q18" s="83">
        <v>2840</v>
      </c>
    </row>
    <row r="19" spans="2:17" x14ac:dyDescent="0.3">
      <c r="B19" s="7">
        <v>1980</v>
      </c>
      <c r="C19" s="54">
        <f t="shared" si="1"/>
        <v>19.896076669661575</v>
      </c>
      <c r="D19" s="98" t="str">
        <f t="shared" si="2"/>
        <v>-</v>
      </c>
      <c r="E19" s="99">
        <f t="shared" si="3"/>
        <v>29.05</v>
      </c>
      <c r="F19" s="100">
        <f t="shared" si="4"/>
        <v>19.671371586376189</v>
      </c>
      <c r="G19" s="54">
        <f t="shared" si="5"/>
        <v>19.896076669661575</v>
      </c>
      <c r="H19" s="103">
        <f t="shared" si="6"/>
        <v>29.05</v>
      </c>
      <c r="I19" s="104">
        <f t="shared" si="7"/>
        <v>19.671371586376189</v>
      </c>
      <c r="J19" s="28">
        <v>66433</v>
      </c>
      <c r="K19" s="84">
        <v>0</v>
      </c>
      <c r="L19" s="84">
        <v>2324</v>
      </c>
      <c r="M19" s="84">
        <v>64109</v>
      </c>
      <c r="N19" s="28">
        <v>3339</v>
      </c>
      <c r="O19" s="84">
        <v>0</v>
      </c>
      <c r="P19" s="84">
        <v>80</v>
      </c>
      <c r="Q19" s="84">
        <v>3259</v>
      </c>
    </row>
    <row r="20" spans="2:17" x14ac:dyDescent="0.3">
      <c r="B20" s="8">
        <v>1981</v>
      </c>
      <c r="C20" s="57">
        <f t="shared" si="1"/>
        <v>38.834385256248424</v>
      </c>
      <c r="D20" s="92" t="str">
        <f t="shared" si="2"/>
        <v>-</v>
      </c>
      <c r="E20" s="93">
        <f t="shared" si="3"/>
        <v>260.94256756756755</v>
      </c>
      <c r="F20" s="94">
        <f t="shared" si="4"/>
        <v>20.896043656207368</v>
      </c>
      <c r="G20" s="57">
        <f t="shared" si="5"/>
        <v>38.834385256248424</v>
      </c>
      <c r="H20" s="105">
        <f t="shared" si="6"/>
        <v>260.94256756756755</v>
      </c>
      <c r="I20" s="106">
        <f t="shared" si="7"/>
        <v>20.896043656207368</v>
      </c>
      <c r="J20" s="31">
        <v>153823</v>
      </c>
      <c r="K20" s="81">
        <v>0</v>
      </c>
      <c r="L20" s="81">
        <v>77239</v>
      </c>
      <c r="M20" s="81">
        <v>76584</v>
      </c>
      <c r="N20" s="31">
        <v>3961</v>
      </c>
      <c r="O20" s="81">
        <v>0</v>
      </c>
      <c r="P20" s="81">
        <v>296</v>
      </c>
      <c r="Q20" s="81">
        <v>3665</v>
      </c>
    </row>
    <row r="21" spans="2:17" x14ac:dyDescent="0.3">
      <c r="B21" s="8">
        <v>1982</v>
      </c>
      <c r="C21" s="57">
        <f t="shared" si="1"/>
        <v>38.779719475741551</v>
      </c>
      <c r="D21" s="92" t="str">
        <f t="shared" si="2"/>
        <v>-</v>
      </c>
      <c r="E21" s="93">
        <f t="shared" si="3"/>
        <v>134.65086887835702</v>
      </c>
      <c r="F21" s="94">
        <f t="shared" si="4"/>
        <v>22.448600645855759</v>
      </c>
      <c r="G21" s="57">
        <f t="shared" si="5"/>
        <v>38.779719475741551</v>
      </c>
      <c r="H21" s="105">
        <f t="shared" si="6"/>
        <v>134.65086887835702</v>
      </c>
      <c r="I21" s="106">
        <f t="shared" si="7"/>
        <v>22.448600645855759</v>
      </c>
      <c r="J21" s="29">
        <v>168653</v>
      </c>
      <c r="K21" s="82">
        <v>0</v>
      </c>
      <c r="L21" s="82">
        <v>85234</v>
      </c>
      <c r="M21" s="82">
        <v>83419</v>
      </c>
      <c r="N21" s="29">
        <v>4349</v>
      </c>
      <c r="O21" s="82">
        <v>0</v>
      </c>
      <c r="P21" s="82">
        <v>633</v>
      </c>
      <c r="Q21" s="82">
        <v>3716</v>
      </c>
    </row>
    <row r="22" spans="2:17" x14ac:dyDescent="0.3">
      <c r="B22" s="8">
        <v>1983</v>
      </c>
      <c r="C22" s="57">
        <f t="shared" si="1"/>
        <v>32.1451487307273</v>
      </c>
      <c r="D22" s="92" t="str">
        <f t="shared" si="2"/>
        <v>-</v>
      </c>
      <c r="E22" s="93">
        <f t="shared" si="3"/>
        <v>104.51747463359639</v>
      </c>
      <c r="F22" s="94">
        <f t="shared" si="4"/>
        <v>20.545175280086738</v>
      </c>
      <c r="G22" s="57">
        <f t="shared" si="5"/>
        <v>32.1451487307273</v>
      </c>
      <c r="H22" s="105">
        <f t="shared" si="6"/>
        <v>104.51747463359639</v>
      </c>
      <c r="I22" s="106">
        <f t="shared" si="7"/>
        <v>20.545175280086738</v>
      </c>
      <c r="J22" s="29">
        <v>206404</v>
      </c>
      <c r="K22" s="82">
        <v>0</v>
      </c>
      <c r="L22" s="82">
        <v>92707</v>
      </c>
      <c r="M22" s="82">
        <v>113697</v>
      </c>
      <c r="N22" s="29">
        <v>6421</v>
      </c>
      <c r="O22" s="82">
        <v>0</v>
      </c>
      <c r="P22" s="82">
        <v>887</v>
      </c>
      <c r="Q22" s="82">
        <v>5534</v>
      </c>
    </row>
    <row r="23" spans="2:17" x14ac:dyDescent="0.3">
      <c r="B23" s="8">
        <v>1984</v>
      </c>
      <c r="C23" s="57">
        <f t="shared" si="1"/>
        <v>33.866364967389856</v>
      </c>
      <c r="D23" s="92" t="str">
        <f t="shared" si="2"/>
        <v>-</v>
      </c>
      <c r="E23" s="93">
        <f t="shared" si="3"/>
        <v>102.62554680664917</v>
      </c>
      <c r="F23" s="94">
        <f t="shared" si="4"/>
        <v>21.528571428571428</v>
      </c>
      <c r="G23" s="57">
        <f t="shared" si="5"/>
        <v>33.866364967389856</v>
      </c>
      <c r="H23" s="105">
        <f t="shared" si="6"/>
        <v>102.62554680664917</v>
      </c>
      <c r="I23" s="106">
        <f t="shared" si="7"/>
        <v>21.528571428571428</v>
      </c>
      <c r="J23" s="29">
        <v>254438</v>
      </c>
      <c r="K23" s="82">
        <v>0</v>
      </c>
      <c r="L23" s="82">
        <v>117301</v>
      </c>
      <c r="M23" s="82">
        <v>137137</v>
      </c>
      <c r="N23" s="29">
        <v>7513</v>
      </c>
      <c r="O23" s="82">
        <v>0</v>
      </c>
      <c r="P23" s="82">
        <v>1143</v>
      </c>
      <c r="Q23" s="82">
        <v>6370</v>
      </c>
    </row>
    <row r="24" spans="2:17" x14ac:dyDescent="0.3">
      <c r="B24" s="8">
        <v>1985</v>
      </c>
      <c r="C24" s="57">
        <f t="shared" si="1"/>
        <v>33.907122077362352</v>
      </c>
      <c r="D24" s="92" t="str">
        <f t="shared" si="2"/>
        <v>-</v>
      </c>
      <c r="E24" s="93">
        <f t="shared" si="3"/>
        <v>106.25699558173785</v>
      </c>
      <c r="F24" s="94">
        <f t="shared" si="4"/>
        <v>21.50637384828979</v>
      </c>
      <c r="G24" s="57">
        <f t="shared" si="5"/>
        <v>33.907122077362352</v>
      </c>
      <c r="H24" s="105">
        <f t="shared" si="6"/>
        <v>106.25699558173785</v>
      </c>
      <c r="I24" s="106">
        <f t="shared" si="7"/>
        <v>21.50637384828979</v>
      </c>
      <c r="J24" s="29">
        <v>314692</v>
      </c>
      <c r="K24" s="82">
        <v>0</v>
      </c>
      <c r="L24" s="82">
        <v>144297</v>
      </c>
      <c r="M24" s="82">
        <v>170395</v>
      </c>
      <c r="N24" s="29">
        <v>9281</v>
      </c>
      <c r="O24" s="82">
        <v>0</v>
      </c>
      <c r="P24" s="82">
        <v>1358</v>
      </c>
      <c r="Q24" s="82">
        <v>7923</v>
      </c>
    </row>
    <row r="25" spans="2:17" x14ac:dyDescent="0.3">
      <c r="B25" s="8">
        <v>1986</v>
      </c>
      <c r="C25" s="57">
        <f t="shared" si="1"/>
        <v>29.959185398005747</v>
      </c>
      <c r="D25" s="92" t="str">
        <f t="shared" si="2"/>
        <v>-</v>
      </c>
      <c r="E25" s="93">
        <f t="shared" si="3"/>
        <v>55.310938555030383</v>
      </c>
      <c r="F25" s="94">
        <f t="shared" si="4"/>
        <v>21.495266005410279</v>
      </c>
      <c r="G25" s="57">
        <f t="shared" si="5"/>
        <v>29.959185398005747</v>
      </c>
      <c r="H25" s="105">
        <f t="shared" si="6"/>
        <v>55.310938555030383</v>
      </c>
      <c r="I25" s="106">
        <f t="shared" si="7"/>
        <v>21.495266005410279</v>
      </c>
      <c r="J25" s="29">
        <v>354537</v>
      </c>
      <c r="K25" s="82">
        <v>0</v>
      </c>
      <c r="L25" s="82">
        <v>163831</v>
      </c>
      <c r="M25" s="82">
        <v>190706</v>
      </c>
      <c r="N25" s="29">
        <v>11834</v>
      </c>
      <c r="O25" s="82">
        <v>0</v>
      </c>
      <c r="P25" s="82">
        <v>2962</v>
      </c>
      <c r="Q25" s="82">
        <v>8872</v>
      </c>
    </row>
    <row r="26" spans="2:17" x14ac:dyDescent="0.3">
      <c r="B26" s="8">
        <v>1987</v>
      </c>
      <c r="C26" s="57">
        <f t="shared" si="1"/>
        <v>33.307046979865774</v>
      </c>
      <c r="D26" s="92" t="str">
        <f t="shared" si="2"/>
        <v>-</v>
      </c>
      <c r="E26" s="93">
        <f t="shared" si="3"/>
        <v>84.873163565132216</v>
      </c>
      <c r="F26" s="94">
        <f t="shared" si="4"/>
        <v>22.647195788621179</v>
      </c>
      <c r="G26" s="57">
        <f t="shared" si="5"/>
        <v>33.307046979865774</v>
      </c>
      <c r="H26" s="105">
        <f t="shared" si="6"/>
        <v>84.873163565132216</v>
      </c>
      <c r="I26" s="106">
        <f t="shared" si="7"/>
        <v>22.647195788621179</v>
      </c>
      <c r="J26" s="29">
        <v>397020</v>
      </c>
      <c r="K26" s="82">
        <v>0</v>
      </c>
      <c r="L26" s="82">
        <v>173311</v>
      </c>
      <c r="M26" s="82">
        <v>223709</v>
      </c>
      <c r="N26" s="29">
        <v>11920</v>
      </c>
      <c r="O26" s="82">
        <v>0</v>
      </c>
      <c r="P26" s="82">
        <v>2042</v>
      </c>
      <c r="Q26" s="82">
        <v>9878</v>
      </c>
    </row>
    <row r="27" spans="2:17" x14ac:dyDescent="0.3">
      <c r="B27" s="8">
        <v>1988</v>
      </c>
      <c r="C27" s="57">
        <f t="shared" si="1"/>
        <v>30.987536320538307</v>
      </c>
      <c r="D27" s="58">
        <f t="shared" ref="D27:D61" si="8">K27/O27</f>
        <v>61</v>
      </c>
      <c r="E27" s="59">
        <f t="shared" ref="E27:E61" si="9">L27/P27</f>
        <v>72.009308510638292</v>
      </c>
      <c r="F27" s="60">
        <f t="shared" ref="F27:F61" si="10">M27/Q27</f>
        <v>22.43239996303484</v>
      </c>
      <c r="G27" s="57">
        <f t="shared" si="5"/>
        <v>30.987536320538307</v>
      </c>
      <c r="H27" s="105">
        <f t="shared" si="6"/>
        <v>72.004430660168367</v>
      </c>
      <c r="I27" s="106">
        <f t="shared" si="7"/>
        <v>22.43239996303484</v>
      </c>
      <c r="J27" s="29">
        <v>405255</v>
      </c>
      <c r="K27" s="82">
        <v>61</v>
      </c>
      <c r="L27" s="82">
        <v>162453</v>
      </c>
      <c r="M27" s="82">
        <v>242741</v>
      </c>
      <c r="N27" s="29">
        <v>13078</v>
      </c>
      <c r="O27" s="82">
        <v>1</v>
      </c>
      <c r="P27" s="82">
        <v>2256</v>
      </c>
      <c r="Q27" s="82">
        <v>10821</v>
      </c>
    </row>
    <row r="28" spans="2:17" ht="12.75" thickBot="1" x14ac:dyDescent="0.35">
      <c r="B28" s="9">
        <v>1989</v>
      </c>
      <c r="C28" s="61">
        <f t="shared" si="1"/>
        <v>27.598011554480721</v>
      </c>
      <c r="D28" s="62">
        <f t="shared" si="8"/>
        <v>24</v>
      </c>
      <c r="E28" s="63">
        <f t="shared" si="9"/>
        <v>53.468876611418047</v>
      </c>
      <c r="F28" s="64">
        <f t="shared" si="10"/>
        <v>21.826429980276135</v>
      </c>
      <c r="G28" s="61">
        <f t="shared" si="5"/>
        <v>27.598011554480721</v>
      </c>
      <c r="H28" s="107">
        <f t="shared" si="6"/>
        <v>53.436350257542308</v>
      </c>
      <c r="I28" s="108">
        <f t="shared" si="7"/>
        <v>21.826429980276135</v>
      </c>
      <c r="J28" s="30">
        <v>410824</v>
      </c>
      <c r="K28" s="83">
        <v>72</v>
      </c>
      <c r="L28" s="83">
        <v>145168</v>
      </c>
      <c r="M28" s="83">
        <v>265584</v>
      </c>
      <c r="N28" s="30">
        <v>14886</v>
      </c>
      <c r="O28" s="83">
        <v>3</v>
      </c>
      <c r="P28" s="83">
        <v>2715</v>
      </c>
      <c r="Q28" s="83">
        <v>12168</v>
      </c>
    </row>
    <row r="29" spans="2:17" x14ac:dyDescent="0.3">
      <c r="B29" s="7">
        <v>1990</v>
      </c>
      <c r="C29" s="54">
        <f t="shared" si="1"/>
        <v>22.393819890875694</v>
      </c>
      <c r="D29" s="65">
        <f t="shared" si="8"/>
        <v>22</v>
      </c>
      <c r="E29" s="55">
        <f t="shared" si="9"/>
        <v>26.850380388841927</v>
      </c>
      <c r="F29" s="56">
        <f t="shared" si="10"/>
        <v>20.863012704174228</v>
      </c>
      <c r="G29" s="54">
        <f t="shared" si="5"/>
        <v>22.393819890875694</v>
      </c>
      <c r="H29" s="103">
        <f t="shared" si="6"/>
        <v>26.846283783783782</v>
      </c>
      <c r="I29" s="104">
        <f t="shared" si="7"/>
        <v>20.863012704174228</v>
      </c>
      <c r="J29" s="28">
        <v>414532</v>
      </c>
      <c r="K29" s="84">
        <v>88</v>
      </c>
      <c r="L29" s="84">
        <v>127056</v>
      </c>
      <c r="M29" s="84">
        <v>287388</v>
      </c>
      <c r="N29" s="28">
        <v>18511</v>
      </c>
      <c r="O29" s="84">
        <v>4</v>
      </c>
      <c r="P29" s="84">
        <v>4732</v>
      </c>
      <c r="Q29" s="84">
        <v>13775</v>
      </c>
    </row>
    <row r="30" spans="2:17" x14ac:dyDescent="0.3">
      <c r="B30" s="8">
        <v>1991</v>
      </c>
      <c r="C30" s="57">
        <f t="shared" si="1"/>
        <v>21.594184512331271</v>
      </c>
      <c r="D30" s="58">
        <f t="shared" si="8"/>
        <v>20.5</v>
      </c>
      <c r="E30" s="59">
        <f t="shared" si="9"/>
        <v>21.468197557864041</v>
      </c>
      <c r="F30" s="60">
        <f t="shared" si="10"/>
        <v>21.643123461132607</v>
      </c>
      <c r="G30" s="57">
        <f t="shared" si="5"/>
        <v>21.594184512331271</v>
      </c>
      <c r="H30" s="105">
        <f t="shared" si="6"/>
        <v>21.46749226006192</v>
      </c>
      <c r="I30" s="106">
        <f t="shared" si="7"/>
        <v>21.643123461132607</v>
      </c>
      <c r="J30" s="31">
        <v>425535</v>
      </c>
      <c r="K30" s="81">
        <v>82</v>
      </c>
      <c r="L30" s="81">
        <v>117796</v>
      </c>
      <c r="M30" s="81">
        <v>307657</v>
      </c>
      <c r="N30" s="31">
        <v>19706</v>
      </c>
      <c r="O30" s="81">
        <v>4</v>
      </c>
      <c r="P30" s="81">
        <v>5487</v>
      </c>
      <c r="Q30" s="81">
        <v>14215</v>
      </c>
    </row>
    <row r="31" spans="2:17" x14ac:dyDescent="0.3">
      <c r="B31" s="8">
        <v>1992</v>
      </c>
      <c r="C31" s="57">
        <f t="shared" si="1"/>
        <v>21.361728336570806</v>
      </c>
      <c r="D31" s="58">
        <f t="shared" si="8"/>
        <v>20</v>
      </c>
      <c r="E31" s="59">
        <f t="shared" si="9"/>
        <v>21.429304029304028</v>
      </c>
      <c r="F31" s="60">
        <f t="shared" si="10"/>
        <v>21.338490059451512</v>
      </c>
      <c r="G31" s="57">
        <f t="shared" si="5"/>
        <v>21.361728336570806</v>
      </c>
      <c r="H31" s="105">
        <f t="shared" si="6"/>
        <v>21.428257686676428</v>
      </c>
      <c r="I31" s="106">
        <f t="shared" si="7"/>
        <v>21.338490059451512</v>
      </c>
      <c r="J31" s="29">
        <v>450882</v>
      </c>
      <c r="K31" s="82">
        <v>80</v>
      </c>
      <c r="L31" s="82">
        <v>117004</v>
      </c>
      <c r="M31" s="82">
        <v>333798</v>
      </c>
      <c r="N31" s="29">
        <v>21107</v>
      </c>
      <c r="O31" s="82">
        <v>4</v>
      </c>
      <c r="P31" s="82">
        <v>5460</v>
      </c>
      <c r="Q31" s="82">
        <v>15643</v>
      </c>
    </row>
    <row r="32" spans="2:17" x14ac:dyDescent="0.3">
      <c r="B32" s="8">
        <v>1993</v>
      </c>
      <c r="C32" s="57">
        <f t="shared" si="1"/>
        <v>21.136578556311072</v>
      </c>
      <c r="D32" s="58">
        <f t="shared" si="8"/>
        <v>20</v>
      </c>
      <c r="E32" s="59">
        <f t="shared" si="9"/>
        <v>20.715566124016828</v>
      </c>
      <c r="F32" s="60">
        <f t="shared" si="10"/>
        <v>21.274378585086041</v>
      </c>
      <c r="G32" s="57">
        <f t="shared" si="5"/>
        <v>21.136578556311072</v>
      </c>
      <c r="H32" s="105">
        <f t="shared" si="6"/>
        <v>20.715042953756168</v>
      </c>
      <c r="I32" s="106">
        <f t="shared" si="7"/>
        <v>21.274378585086041</v>
      </c>
      <c r="J32" s="29">
        <v>469380</v>
      </c>
      <c r="K32" s="82">
        <v>80</v>
      </c>
      <c r="L32" s="82">
        <v>113252</v>
      </c>
      <c r="M32" s="82">
        <v>356048</v>
      </c>
      <c r="N32" s="29">
        <v>22207</v>
      </c>
      <c r="O32" s="82">
        <v>4</v>
      </c>
      <c r="P32" s="82">
        <v>5467</v>
      </c>
      <c r="Q32" s="82">
        <v>16736</v>
      </c>
    </row>
    <row r="33" spans="2:19" ht="13.5" x14ac:dyDescent="0.3">
      <c r="B33" s="8">
        <v>1994</v>
      </c>
      <c r="C33" s="57">
        <f t="shared" si="1"/>
        <v>21.002140974967062</v>
      </c>
      <c r="D33" s="58">
        <f t="shared" si="8"/>
        <v>20</v>
      </c>
      <c r="E33" s="59">
        <f t="shared" si="9"/>
        <v>20.602917046490429</v>
      </c>
      <c r="F33" s="60">
        <f t="shared" si="10"/>
        <v>21.118836108303633</v>
      </c>
      <c r="G33" s="57">
        <f t="shared" si="5"/>
        <v>21.002140974967062</v>
      </c>
      <c r="H33" s="105">
        <f t="shared" si="6"/>
        <v>20.602477682638003</v>
      </c>
      <c r="I33" s="106">
        <f t="shared" si="7"/>
        <v>21.118836108303633</v>
      </c>
      <c r="J33" s="29">
        <v>510100</v>
      </c>
      <c r="K33" s="82">
        <v>80</v>
      </c>
      <c r="L33" s="82">
        <v>113007</v>
      </c>
      <c r="M33" s="82">
        <v>397013</v>
      </c>
      <c r="N33" s="29">
        <v>24288</v>
      </c>
      <c r="O33" s="82">
        <v>4</v>
      </c>
      <c r="P33" s="82">
        <v>5485</v>
      </c>
      <c r="Q33" s="82">
        <v>18799</v>
      </c>
      <c r="S33" s="23"/>
    </row>
    <row r="34" spans="2:19" x14ac:dyDescent="0.3">
      <c r="B34" s="8">
        <v>1995</v>
      </c>
      <c r="C34" s="57">
        <f t="shared" si="1"/>
        <v>20.693814513606505</v>
      </c>
      <c r="D34" s="58">
        <f t="shared" si="8"/>
        <v>20</v>
      </c>
      <c r="E34" s="59">
        <f t="shared" si="9"/>
        <v>20.557553956834532</v>
      </c>
      <c r="F34" s="60">
        <f t="shared" si="10"/>
        <v>20.73181091345193</v>
      </c>
      <c r="G34" s="57">
        <f t="shared" si="5"/>
        <v>20.693814513606505</v>
      </c>
      <c r="H34" s="105">
        <f t="shared" si="6"/>
        <v>20.557153127246586</v>
      </c>
      <c r="I34" s="106">
        <f t="shared" si="7"/>
        <v>20.73181091345193</v>
      </c>
      <c r="J34" s="29">
        <v>529265</v>
      </c>
      <c r="K34" s="82">
        <v>80</v>
      </c>
      <c r="L34" s="82">
        <v>114300</v>
      </c>
      <c r="M34" s="82">
        <v>414885</v>
      </c>
      <c r="N34" s="29">
        <v>25576</v>
      </c>
      <c r="O34" s="82">
        <v>4</v>
      </c>
      <c r="P34" s="82">
        <v>5560</v>
      </c>
      <c r="Q34" s="82">
        <v>20012</v>
      </c>
    </row>
    <row r="35" spans="2:19" x14ac:dyDescent="0.3">
      <c r="B35" s="8">
        <v>1996</v>
      </c>
      <c r="C35" s="57">
        <f t="shared" si="1"/>
        <v>20.726869764471658</v>
      </c>
      <c r="D35" s="58">
        <f t="shared" si="8"/>
        <v>20</v>
      </c>
      <c r="E35" s="59">
        <f t="shared" si="9"/>
        <v>20.545874001774624</v>
      </c>
      <c r="F35" s="60">
        <f t="shared" si="10"/>
        <v>20.775617195691545</v>
      </c>
      <c r="G35" s="57">
        <f t="shared" si="5"/>
        <v>20.726869764471658</v>
      </c>
      <c r="H35" s="105">
        <f t="shared" si="6"/>
        <v>20.545486788437668</v>
      </c>
      <c r="I35" s="106">
        <f t="shared" si="7"/>
        <v>20.775617195691545</v>
      </c>
      <c r="J35" s="29">
        <v>551770</v>
      </c>
      <c r="K35" s="82">
        <v>80</v>
      </c>
      <c r="L35" s="82">
        <v>115776</v>
      </c>
      <c r="M35" s="82">
        <v>435914</v>
      </c>
      <c r="N35" s="29">
        <v>26621</v>
      </c>
      <c r="O35" s="82">
        <v>4</v>
      </c>
      <c r="P35" s="82">
        <v>5635</v>
      </c>
      <c r="Q35" s="82">
        <v>20982</v>
      </c>
    </row>
    <row r="36" spans="2:19" x14ac:dyDescent="0.3">
      <c r="B36" s="8">
        <v>1997</v>
      </c>
      <c r="C36" s="57">
        <f t="shared" si="1"/>
        <v>20.593634452258392</v>
      </c>
      <c r="D36" s="58">
        <f t="shared" si="8"/>
        <v>18.571428571428573</v>
      </c>
      <c r="E36" s="59">
        <f t="shared" si="9"/>
        <v>20.947423398328691</v>
      </c>
      <c r="F36" s="60">
        <f t="shared" si="10"/>
        <v>20.501832508704418</v>
      </c>
      <c r="G36" s="57">
        <f t="shared" si="5"/>
        <v>20.593634452258392</v>
      </c>
      <c r="H36" s="105">
        <f t="shared" si="6"/>
        <v>20.941646405001737</v>
      </c>
      <c r="I36" s="106">
        <f t="shared" si="7"/>
        <v>20.501832508704418</v>
      </c>
      <c r="J36" s="29">
        <v>568096</v>
      </c>
      <c r="K36" s="82">
        <v>260</v>
      </c>
      <c r="L36" s="82">
        <v>120322</v>
      </c>
      <c r="M36" s="82">
        <v>447514</v>
      </c>
      <c r="N36" s="29">
        <v>27586</v>
      </c>
      <c r="O36" s="82">
        <v>14</v>
      </c>
      <c r="P36" s="82">
        <v>5744</v>
      </c>
      <c r="Q36" s="82">
        <v>21828</v>
      </c>
    </row>
    <row r="37" spans="2:19" x14ac:dyDescent="0.3">
      <c r="B37" s="8">
        <v>1998</v>
      </c>
      <c r="C37" s="57">
        <f t="shared" si="1"/>
        <v>19.980988735451518</v>
      </c>
      <c r="D37" s="58">
        <f t="shared" si="8"/>
        <v>20.692307692307693</v>
      </c>
      <c r="E37" s="59">
        <f t="shared" si="9"/>
        <v>22.174794704206469</v>
      </c>
      <c r="F37" s="60">
        <f t="shared" si="10"/>
        <v>19.349404561014417</v>
      </c>
      <c r="G37" s="57">
        <f t="shared" si="5"/>
        <v>19.980988735451518</v>
      </c>
      <c r="H37" s="105">
        <f t="shared" si="6"/>
        <v>22.171571906354515</v>
      </c>
      <c r="I37" s="106">
        <f t="shared" si="7"/>
        <v>19.349404561014417</v>
      </c>
      <c r="J37" s="29">
        <v>533912</v>
      </c>
      <c r="K37" s="82">
        <v>269</v>
      </c>
      <c r="L37" s="82">
        <v>132317</v>
      </c>
      <c r="M37" s="82">
        <v>401326</v>
      </c>
      <c r="N37" s="29">
        <v>26721</v>
      </c>
      <c r="O37" s="82">
        <v>13</v>
      </c>
      <c r="P37" s="82">
        <v>5967</v>
      </c>
      <c r="Q37" s="82">
        <v>20741</v>
      </c>
    </row>
    <row r="38" spans="2:19" ht="12.75" thickBot="1" x14ac:dyDescent="0.35">
      <c r="B38" s="9">
        <v>1999</v>
      </c>
      <c r="C38" s="61">
        <f t="shared" si="1"/>
        <v>20.416067879529123</v>
      </c>
      <c r="D38" s="62">
        <f t="shared" si="8"/>
        <v>17.933333333333334</v>
      </c>
      <c r="E38" s="63">
        <f t="shared" si="9"/>
        <v>21.725356787255226</v>
      </c>
      <c r="F38" s="64">
        <f t="shared" si="10"/>
        <v>20.02584107737415</v>
      </c>
      <c r="G38" s="61">
        <f t="shared" si="5"/>
        <v>20.416067879529123</v>
      </c>
      <c r="H38" s="107">
        <f t="shared" si="6"/>
        <v>21.715941069359378</v>
      </c>
      <c r="I38" s="108">
        <f t="shared" si="7"/>
        <v>20.02584107737415</v>
      </c>
      <c r="J38" s="30">
        <v>534166</v>
      </c>
      <c r="K38" s="83">
        <v>269</v>
      </c>
      <c r="L38" s="83">
        <v>130917</v>
      </c>
      <c r="M38" s="83">
        <v>402980</v>
      </c>
      <c r="N38" s="30">
        <v>26164</v>
      </c>
      <c r="O38" s="83">
        <v>15</v>
      </c>
      <c r="P38" s="83">
        <v>6026</v>
      </c>
      <c r="Q38" s="83">
        <v>20123</v>
      </c>
    </row>
    <row r="39" spans="2:19" x14ac:dyDescent="0.3">
      <c r="B39" s="7">
        <v>2000</v>
      </c>
      <c r="C39" s="54">
        <f t="shared" si="1"/>
        <v>19.465336284449521</v>
      </c>
      <c r="D39" s="65">
        <f t="shared" si="8"/>
        <v>18.133333333333333</v>
      </c>
      <c r="E39" s="55">
        <f t="shared" si="9"/>
        <v>19.89168026101142</v>
      </c>
      <c r="F39" s="56">
        <f t="shared" si="10"/>
        <v>19.346732519321353</v>
      </c>
      <c r="G39" s="54">
        <f t="shared" si="5"/>
        <v>19.465336284449521</v>
      </c>
      <c r="H39" s="103">
        <f t="shared" si="6"/>
        <v>19.887388120423108</v>
      </c>
      <c r="I39" s="104">
        <f t="shared" si="7"/>
        <v>19.346732519321353</v>
      </c>
      <c r="J39" s="28">
        <v>545263</v>
      </c>
      <c r="K39" s="84">
        <v>272</v>
      </c>
      <c r="L39" s="84">
        <v>121936</v>
      </c>
      <c r="M39" s="84">
        <v>423055</v>
      </c>
      <c r="N39" s="28">
        <v>28012</v>
      </c>
      <c r="O39" s="84">
        <v>15</v>
      </c>
      <c r="P39" s="84">
        <v>6130</v>
      </c>
      <c r="Q39" s="84">
        <v>21867</v>
      </c>
    </row>
    <row r="40" spans="2:19" x14ac:dyDescent="0.3">
      <c r="B40" s="8">
        <v>2001</v>
      </c>
      <c r="C40" s="57">
        <f t="shared" si="1"/>
        <v>18.814219154443485</v>
      </c>
      <c r="D40" s="58">
        <f t="shared" si="8"/>
        <v>17.533333333333335</v>
      </c>
      <c r="E40" s="59">
        <f t="shared" si="9"/>
        <v>19.432389436843781</v>
      </c>
      <c r="F40" s="60">
        <f t="shared" si="10"/>
        <v>18.643688806562583</v>
      </c>
      <c r="G40" s="57">
        <f t="shared" si="5"/>
        <v>18.814219154443485</v>
      </c>
      <c r="H40" s="105">
        <f t="shared" si="6"/>
        <v>19.427868592286938</v>
      </c>
      <c r="I40" s="106">
        <f t="shared" si="7"/>
        <v>18.643688806562583</v>
      </c>
      <c r="J40" s="31">
        <v>545142</v>
      </c>
      <c r="K40" s="81">
        <v>263</v>
      </c>
      <c r="L40" s="81">
        <v>122152</v>
      </c>
      <c r="M40" s="81">
        <v>422727</v>
      </c>
      <c r="N40" s="31">
        <v>28975</v>
      </c>
      <c r="O40" s="81">
        <v>15</v>
      </c>
      <c r="P40" s="81">
        <v>6286</v>
      </c>
      <c r="Q40" s="81">
        <v>22674</v>
      </c>
    </row>
    <row r="41" spans="2:19" x14ac:dyDescent="0.3">
      <c r="B41" s="8">
        <v>2002</v>
      </c>
      <c r="C41" s="57">
        <f t="shared" si="1"/>
        <v>18.543996225524889</v>
      </c>
      <c r="D41" s="58">
        <f t="shared" si="8"/>
        <v>17.8</v>
      </c>
      <c r="E41" s="59">
        <f t="shared" si="9"/>
        <v>18.6875</v>
      </c>
      <c r="F41" s="60">
        <f t="shared" si="10"/>
        <v>18.505113001632722</v>
      </c>
      <c r="G41" s="57">
        <f t="shared" si="5"/>
        <v>18.543996225524889</v>
      </c>
      <c r="H41" s="105">
        <f t="shared" si="6"/>
        <v>18.685419596812</v>
      </c>
      <c r="I41" s="106">
        <f t="shared" si="7"/>
        <v>18.505113001632722</v>
      </c>
      <c r="J41" s="29">
        <v>550256</v>
      </c>
      <c r="K41" s="82">
        <v>267</v>
      </c>
      <c r="L41" s="82">
        <v>119301</v>
      </c>
      <c r="M41" s="82">
        <v>430688</v>
      </c>
      <c r="N41" s="29">
        <v>29673</v>
      </c>
      <c r="O41" s="82">
        <v>15</v>
      </c>
      <c r="P41" s="82">
        <v>6384</v>
      </c>
      <c r="Q41" s="82">
        <v>23274</v>
      </c>
    </row>
    <row r="42" spans="2:19" x14ac:dyDescent="0.3">
      <c r="B42" s="8">
        <v>2003</v>
      </c>
      <c r="C42" s="57">
        <f t="shared" si="1"/>
        <v>18.04328161109277</v>
      </c>
      <c r="D42" s="58">
        <f t="shared" si="8"/>
        <v>16.8125</v>
      </c>
      <c r="E42" s="59">
        <f t="shared" si="9"/>
        <v>18.442710723573505</v>
      </c>
      <c r="F42" s="60">
        <f t="shared" si="10"/>
        <v>17.934111303029027</v>
      </c>
      <c r="G42" s="57">
        <f t="shared" si="5"/>
        <v>18.04328161109277</v>
      </c>
      <c r="H42" s="105">
        <f t="shared" si="6"/>
        <v>18.438730352510301</v>
      </c>
      <c r="I42" s="106">
        <f t="shared" si="7"/>
        <v>17.934111303029027</v>
      </c>
      <c r="J42" s="29">
        <v>546531</v>
      </c>
      <c r="K42" s="82">
        <v>269</v>
      </c>
      <c r="L42" s="82">
        <v>120560</v>
      </c>
      <c r="M42" s="82">
        <v>425702</v>
      </c>
      <c r="N42" s="29">
        <v>30290</v>
      </c>
      <c r="O42" s="82">
        <v>16</v>
      </c>
      <c r="P42" s="82">
        <v>6537</v>
      </c>
      <c r="Q42" s="82">
        <v>23737</v>
      </c>
    </row>
    <row r="43" spans="2:19" x14ac:dyDescent="0.3">
      <c r="B43" s="8">
        <v>2004</v>
      </c>
      <c r="C43" s="57">
        <f t="shared" si="1"/>
        <v>17.933953519168377</v>
      </c>
      <c r="D43" s="58">
        <f t="shared" si="8"/>
        <v>16.75</v>
      </c>
      <c r="E43" s="59">
        <f t="shared" si="9"/>
        <v>18.425931445603577</v>
      </c>
      <c r="F43" s="60">
        <f t="shared" si="10"/>
        <v>17.794165247018739</v>
      </c>
      <c r="G43" s="57">
        <f t="shared" si="5"/>
        <v>17.933953519168377</v>
      </c>
      <c r="H43" s="105">
        <f t="shared" si="6"/>
        <v>18.421944692239073</v>
      </c>
      <c r="I43" s="106">
        <f t="shared" si="7"/>
        <v>17.794165247018739</v>
      </c>
      <c r="J43" s="29">
        <v>541713</v>
      </c>
      <c r="K43" s="82">
        <v>268</v>
      </c>
      <c r="L43" s="82">
        <v>123638</v>
      </c>
      <c r="M43" s="82">
        <v>417807</v>
      </c>
      <c r="N43" s="29">
        <v>30206</v>
      </c>
      <c r="O43" s="82">
        <v>16</v>
      </c>
      <c r="P43" s="82">
        <v>6710</v>
      </c>
      <c r="Q43" s="82">
        <v>23480</v>
      </c>
    </row>
    <row r="44" spans="2:19" x14ac:dyDescent="0.3">
      <c r="B44" s="8">
        <v>2005</v>
      </c>
      <c r="C44" s="57">
        <f t="shared" si="1"/>
        <v>17.45248606322302</v>
      </c>
      <c r="D44" s="58">
        <f t="shared" si="8"/>
        <v>14.882352941176471</v>
      </c>
      <c r="E44" s="59">
        <f t="shared" si="9"/>
        <v>17.900129888872854</v>
      </c>
      <c r="F44" s="60">
        <f t="shared" si="10"/>
        <v>17.325528293270228</v>
      </c>
      <c r="G44" s="57">
        <f t="shared" si="5"/>
        <v>17.45248606322302</v>
      </c>
      <c r="H44" s="105">
        <f t="shared" si="6"/>
        <v>17.892744025338324</v>
      </c>
      <c r="I44" s="106">
        <f t="shared" si="7"/>
        <v>17.325528293270228</v>
      </c>
      <c r="J44" s="29">
        <v>541603</v>
      </c>
      <c r="K44" s="82">
        <v>253</v>
      </c>
      <c r="L44" s="82">
        <v>124030</v>
      </c>
      <c r="M44" s="82">
        <v>417320</v>
      </c>
      <c r="N44" s="29">
        <v>31033</v>
      </c>
      <c r="O44" s="82">
        <v>17</v>
      </c>
      <c r="P44" s="82">
        <v>6929</v>
      </c>
      <c r="Q44" s="82">
        <v>24087</v>
      </c>
    </row>
    <row r="45" spans="2:19" x14ac:dyDescent="0.3">
      <c r="B45" s="8">
        <v>2006</v>
      </c>
      <c r="C45" s="57">
        <f t="shared" si="1"/>
        <v>17.005608175473579</v>
      </c>
      <c r="D45" s="58">
        <f t="shared" si="8"/>
        <v>14.055555555555555</v>
      </c>
      <c r="E45" s="59">
        <f t="shared" si="9"/>
        <v>15.684803731053245</v>
      </c>
      <c r="F45" s="60">
        <f t="shared" si="10"/>
        <v>17.426331130177758</v>
      </c>
      <c r="G45" s="57">
        <f t="shared" si="5"/>
        <v>17.005608175473579</v>
      </c>
      <c r="H45" s="105">
        <f t="shared" si="6"/>
        <v>15.681013312653484</v>
      </c>
      <c r="I45" s="106">
        <f t="shared" si="7"/>
        <v>17.426331130177758</v>
      </c>
      <c r="J45" s="29">
        <v>545812</v>
      </c>
      <c r="K45" s="82">
        <v>253</v>
      </c>
      <c r="L45" s="82">
        <v>121071</v>
      </c>
      <c r="M45" s="82">
        <v>424488</v>
      </c>
      <c r="N45" s="29">
        <v>32096</v>
      </c>
      <c r="O45" s="82">
        <v>18</v>
      </c>
      <c r="P45" s="82">
        <v>7719</v>
      </c>
      <c r="Q45" s="82">
        <v>24359</v>
      </c>
    </row>
    <row r="46" spans="2:19" x14ac:dyDescent="0.3">
      <c r="B46" s="8">
        <v>2007</v>
      </c>
      <c r="C46" s="57">
        <f t="shared" si="1"/>
        <v>16.163741642788921</v>
      </c>
      <c r="D46" s="58">
        <f t="shared" si="8"/>
        <v>13.736842105263158</v>
      </c>
      <c r="E46" s="59">
        <f t="shared" si="9"/>
        <v>14.508963654223969</v>
      </c>
      <c r="F46" s="60">
        <f t="shared" si="10"/>
        <v>16.697367901819188</v>
      </c>
      <c r="G46" s="57">
        <f t="shared" si="5"/>
        <v>16.163741642788921</v>
      </c>
      <c r="H46" s="105">
        <f t="shared" si="6"/>
        <v>14.507166482910694</v>
      </c>
      <c r="I46" s="106">
        <f t="shared" si="7"/>
        <v>16.697367901819188</v>
      </c>
      <c r="J46" s="29">
        <v>541550</v>
      </c>
      <c r="K46" s="82">
        <v>261</v>
      </c>
      <c r="L46" s="82">
        <v>118161</v>
      </c>
      <c r="M46" s="82">
        <v>423128</v>
      </c>
      <c r="N46" s="29">
        <v>33504</v>
      </c>
      <c r="O46" s="82">
        <v>19</v>
      </c>
      <c r="P46" s="82">
        <v>8144</v>
      </c>
      <c r="Q46" s="82">
        <v>25341</v>
      </c>
    </row>
    <row r="47" spans="2:19" x14ac:dyDescent="0.3">
      <c r="B47" s="8">
        <v>2008</v>
      </c>
      <c r="C47" s="57">
        <f t="shared" si="1"/>
        <v>15.543539204069246</v>
      </c>
      <c r="D47" s="58">
        <f t="shared" si="8"/>
        <v>12.45</v>
      </c>
      <c r="E47" s="59">
        <f t="shared" si="9"/>
        <v>14.048570077995747</v>
      </c>
      <c r="F47" s="60">
        <f t="shared" si="10"/>
        <v>16.030246180941077</v>
      </c>
      <c r="G47" s="57">
        <f t="shared" si="5"/>
        <v>15.543539204069246</v>
      </c>
      <c r="H47" s="105">
        <f t="shared" si="6"/>
        <v>14.044800754539024</v>
      </c>
      <c r="I47" s="106">
        <f t="shared" si="7"/>
        <v>16.030246180941077</v>
      </c>
      <c r="J47" s="29">
        <v>537822</v>
      </c>
      <c r="K47" s="82">
        <v>249</v>
      </c>
      <c r="L47" s="82">
        <v>118879</v>
      </c>
      <c r="M47" s="82">
        <v>418694</v>
      </c>
      <c r="N47" s="29">
        <v>34601</v>
      </c>
      <c r="O47" s="82">
        <v>20</v>
      </c>
      <c r="P47" s="82">
        <v>8462</v>
      </c>
      <c r="Q47" s="82">
        <v>26119</v>
      </c>
    </row>
    <row r="48" spans="2:19" ht="12.75" thickBot="1" x14ac:dyDescent="0.35">
      <c r="B48" s="9">
        <v>2009</v>
      </c>
      <c r="C48" s="61">
        <f t="shared" si="1"/>
        <v>15.173259918113793</v>
      </c>
      <c r="D48" s="62">
        <f t="shared" si="8"/>
        <v>12.157894736842104</v>
      </c>
      <c r="E48" s="63">
        <f t="shared" si="9"/>
        <v>14.55511673829713</v>
      </c>
      <c r="F48" s="64">
        <f t="shared" si="10"/>
        <v>15.374062045021839</v>
      </c>
      <c r="G48" s="61">
        <f t="shared" si="5"/>
        <v>15.173259918113793</v>
      </c>
      <c r="H48" s="107">
        <f t="shared" si="6"/>
        <v>14.549837737598516</v>
      </c>
      <c r="I48" s="108">
        <f t="shared" si="7"/>
        <v>15.374062045021839</v>
      </c>
      <c r="J48" s="32">
        <v>537361</v>
      </c>
      <c r="K48" s="85">
        <v>231</v>
      </c>
      <c r="L48" s="85">
        <v>125305</v>
      </c>
      <c r="M48" s="85">
        <v>411825</v>
      </c>
      <c r="N48" s="32">
        <v>35415</v>
      </c>
      <c r="O48" s="85">
        <v>19</v>
      </c>
      <c r="P48" s="85">
        <v>8609</v>
      </c>
      <c r="Q48" s="85">
        <v>26787</v>
      </c>
    </row>
    <row r="49" spans="2:17" x14ac:dyDescent="0.3">
      <c r="B49" s="7">
        <v>2010</v>
      </c>
      <c r="C49" s="54">
        <f t="shared" si="1"/>
        <v>14.771591563588492</v>
      </c>
      <c r="D49" s="65">
        <f t="shared" si="8"/>
        <v>12.421052631578947</v>
      </c>
      <c r="E49" s="55">
        <f t="shared" si="9"/>
        <v>14.343891916439601</v>
      </c>
      <c r="F49" s="56">
        <f t="shared" si="10"/>
        <v>14.909531736266917</v>
      </c>
      <c r="G49" s="54">
        <f t="shared" si="5"/>
        <v>14.771591563588492</v>
      </c>
      <c r="H49" s="103">
        <f t="shared" si="6"/>
        <v>14.339753030474681</v>
      </c>
      <c r="I49" s="104">
        <f t="shared" si="7"/>
        <v>14.909531736266917</v>
      </c>
      <c r="J49" s="28">
        <v>538587</v>
      </c>
      <c r="K49" s="84">
        <v>236</v>
      </c>
      <c r="L49" s="84">
        <v>126341</v>
      </c>
      <c r="M49" s="84">
        <v>412010</v>
      </c>
      <c r="N49" s="28">
        <v>36461</v>
      </c>
      <c r="O49" s="84">
        <v>19</v>
      </c>
      <c r="P49" s="84">
        <v>8808</v>
      </c>
      <c r="Q49" s="84">
        <v>27634</v>
      </c>
    </row>
    <row r="50" spans="2:17" x14ac:dyDescent="0.3">
      <c r="B50" s="8">
        <v>2011</v>
      </c>
      <c r="C50" s="57">
        <f t="shared" si="1"/>
        <v>14.609539082303037</v>
      </c>
      <c r="D50" s="58">
        <f t="shared" si="8"/>
        <v>13.333333333333334</v>
      </c>
      <c r="E50" s="59">
        <f t="shared" si="9"/>
        <v>13.648736579546688</v>
      </c>
      <c r="F50" s="60">
        <f t="shared" si="10"/>
        <v>14.911429833803487</v>
      </c>
      <c r="G50" s="57">
        <f t="shared" si="5"/>
        <v>14.609539082303037</v>
      </c>
      <c r="H50" s="105">
        <f t="shared" si="6"/>
        <v>13.648122091135404</v>
      </c>
      <c r="I50" s="106">
        <f t="shared" si="7"/>
        <v>14.911429833803487</v>
      </c>
      <c r="J50" s="31">
        <v>564834</v>
      </c>
      <c r="K50" s="81">
        <v>240</v>
      </c>
      <c r="L50" s="81">
        <v>125855</v>
      </c>
      <c r="M50" s="81">
        <v>438739</v>
      </c>
      <c r="N50" s="31">
        <v>38662</v>
      </c>
      <c r="O50" s="81">
        <v>18</v>
      </c>
      <c r="P50" s="81">
        <v>9221</v>
      </c>
      <c r="Q50" s="81">
        <v>29423</v>
      </c>
    </row>
    <row r="51" spans="2:17" x14ac:dyDescent="0.3">
      <c r="B51" s="8">
        <v>2012</v>
      </c>
      <c r="C51" s="57">
        <f t="shared" si="1"/>
        <v>14.53176275600805</v>
      </c>
      <c r="D51" s="58">
        <f t="shared" si="8"/>
        <v>11.894736842105264</v>
      </c>
      <c r="E51" s="59">
        <f t="shared" si="9"/>
        <v>12.775979899497488</v>
      </c>
      <c r="F51" s="60">
        <f t="shared" si="10"/>
        <v>15.07475361061179</v>
      </c>
      <c r="G51" s="57">
        <f t="shared" si="5"/>
        <v>14.53176275600805</v>
      </c>
      <c r="H51" s="105">
        <f t="shared" si="6"/>
        <v>12.774300331026181</v>
      </c>
      <c r="I51" s="106">
        <f t="shared" si="7"/>
        <v>15.07475361061179</v>
      </c>
      <c r="J51" s="29">
        <v>613749</v>
      </c>
      <c r="K51" s="82">
        <v>226</v>
      </c>
      <c r="L51" s="82">
        <v>127121</v>
      </c>
      <c r="M51" s="82">
        <v>486402</v>
      </c>
      <c r="N51" s="29">
        <v>42235</v>
      </c>
      <c r="O51" s="82">
        <v>19</v>
      </c>
      <c r="P51" s="82">
        <v>9950</v>
      </c>
      <c r="Q51" s="82">
        <v>32266</v>
      </c>
    </row>
    <row r="52" spans="2:17" x14ac:dyDescent="0.3">
      <c r="B52" s="8">
        <v>2013</v>
      </c>
      <c r="C52" s="57">
        <f t="shared" si="1"/>
        <v>14.269349174001647</v>
      </c>
      <c r="D52" s="58">
        <f t="shared" si="8"/>
        <v>9.7826086956521738</v>
      </c>
      <c r="E52" s="59">
        <f t="shared" si="9"/>
        <v>12.92391106251139</v>
      </c>
      <c r="F52" s="60">
        <f t="shared" si="10"/>
        <v>14.692590167667738</v>
      </c>
      <c r="G52" s="57">
        <f t="shared" si="5"/>
        <v>14.269349174001647</v>
      </c>
      <c r="H52" s="105">
        <f t="shared" si="6"/>
        <v>12.917341093025371</v>
      </c>
      <c r="I52" s="106">
        <f t="shared" si="7"/>
        <v>14.692590167667738</v>
      </c>
      <c r="J52" s="43">
        <v>658188</v>
      </c>
      <c r="K52" s="86">
        <v>225</v>
      </c>
      <c r="L52" s="86">
        <v>141827</v>
      </c>
      <c r="M52" s="86">
        <v>516136</v>
      </c>
      <c r="N52" s="43">
        <v>46126</v>
      </c>
      <c r="O52" s="86">
        <v>23</v>
      </c>
      <c r="P52" s="86">
        <v>10974</v>
      </c>
      <c r="Q52" s="86">
        <v>35129</v>
      </c>
    </row>
    <row r="53" spans="2:17" x14ac:dyDescent="0.3">
      <c r="B53" s="38">
        <v>2014</v>
      </c>
      <c r="C53" s="57">
        <f t="shared" si="1"/>
        <v>13.446239439521944</v>
      </c>
      <c r="D53" s="58">
        <f t="shared" si="8"/>
        <v>12.9</v>
      </c>
      <c r="E53" s="59">
        <f t="shared" si="9"/>
        <v>12.426412559818655</v>
      </c>
      <c r="F53" s="60">
        <f t="shared" si="10"/>
        <v>13.778436569305173</v>
      </c>
      <c r="G53" s="57">
        <f t="shared" si="5"/>
        <v>13.446239439521944</v>
      </c>
      <c r="H53" s="105">
        <f t="shared" si="6"/>
        <v>12.427206437012824</v>
      </c>
      <c r="I53" s="106">
        <f t="shared" si="7"/>
        <v>13.778436569305173</v>
      </c>
      <c r="J53" s="43">
        <v>652546</v>
      </c>
      <c r="K53" s="86">
        <v>258</v>
      </c>
      <c r="L53" s="86">
        <v>148011</v>
      </c>
      <c r="M53" s="86">
        <v>504277</v>
      </c>
      <c r="N53" s="43">
        <v>48530</v>
      </c>
      <c r="O53" s="86">
        <v>20</v>
      </c>
      <c r="P53" s="86">
        <v>11911</v>
      </c>
      <c r="Q53" s="86">
        <v>36599</v>
      </c>
    </row>
    <row r="54" spans="2:17" x14ac:dyDescent="0.3">
      <c r="B54" s="8">
        <v>2015</v>
      </c>
      <c r="C54" s="57">
        <f t="shared" si="1"/>
        <v>13.383917016353582</v>
      </c>
      <c r="D54" s="58">
        <f t="shared" si="8"/>
        <v>12.19047619047619</v>
      </c>
      <c r="E54" s="59">
        <f t="shared" si="9"/>
        <v>12.786394665819971</v>
      </c>
      <c r="F54" s="60">
        <f t="shared" si="10"/>
        <v>13.580708199796764</v>
      </c>
      <c r="G54" s="57">
        <f t="shared" si="5"/>
        <v>13.383917016353582</v>
      </c>
      <c r="H54" s="105">
        <f t="shared" si="6"/>
        <v>12.785402963784769</v>
      </c>
      <c r="I54" s="106">
        <f t="shared" si="7"/>
        <v>13.580708199796764</v>
      </c>
      <c r="J54" s="43">
        <v>682553</v>
      </c>
      <c r="K54" s="86">
        <v>256</v>
      </c>
      <c r="L54" s="86">
        <v>161083</v>
      </c>
      <c r="M54" s="86">
        <v>521214</v>
      </c>
      <c r="N54" s="43">
        <v>50998</v>
      </c>
      <c r="O54" s="86">
        <v>21</v>
      </c>
      <c r="P54" s="86">
        <v>12598</v>
      </c>
      <c r="Q54" s="86">
        <v>38379</v>
      </c>
    </row>
    <row r="55" spans="2:17" x14ac:dyDescent="0.3">
      <c r="B55" s="8">
        <v>2016</v>
      </c>
      <c r="C55" s="57">
        <f t="shared" si="1"/>
        <v>13.304952478128602</v>
      </c>
      <c r="D55" s="58">
        <f t="shared" si="8"/>
        <v>12.285714285714286</v>
      </c>
      <c r="E55" s="59">
        <f t="shared" si="9"/>
        <v>12.701889328653573</v>
      </c>
      <c r="F55" s="60">
        <f t="shared" si="10"/>
        <v>13.509883323631394</v>
      </c>
      <c r="G55" s="57">
        <f t="shared" si="5"/>
        <v>13.304952478128602</v>
      </c>
      <c r="H55" s="105">
        <f t="shared" si="6"/>
        <v>12.701237697584252</v>
      </c>
      <c r="I55" s="106">
        <f t="shared" si="7"/>
        <v>13.509883323631394</v>
      </c>
      <c r="J55" s="43">
        <v>704138</v>
      </c>
      <c r="K55" s="86">
        <v>258</v>
      </c>
      <c r="L55" s="86">
        <v>170091</v>
      </c>
      <c r="M55" s="86">
        <v>533789</v>
      </c>
      <c r="N55" s="43">
        <v>52923</v>
      </c>
      <c r="O55" s="86">
        <v>21</v>
      </c>
      <c r="P55" s="86">
        <v>13391</v>
      </c>
      <c r="Q55" s="86">
        <v>39511</v>
      </c>
    </row>
    <row r="56" spans="2:17" x14ac:dyDescent="0.3">
      <c r="B56" s="8">
        <v>2017</v>
      </c>
      <c r="C56" s="57">
        <f t="shared" si="1"/>
        <v>12.909437258400239</v>
      </c>
      <c r="D56" s="58">
        <f t="shared" si="8"/>
        <v>11.857142857142858</v>
      </c>
      <c r="E56" s="59">
        <f t="shared" si="9"/>
        <v>12.164383561643836</v>
      </c>
      <c r="F56" s="60">
        <f t="shared" si="10"/>
        <v>13.17627760252366</v>
      </c>
      <c r="G56" s="57">
        <f t="shared" si="5"/>
        <v>12.909437258400239</v>
      </c>
      <c r="H56" s="105">
        <f t="shared" si="6"/>
        <v>12.163928646971726</v>
      </c>
      <c r="I56" s="106">
        <f t="shared" si="7"/>
        <v>13.17627760252366</v>
      </c>
      <c r="J56" s="43">
        <v>694631</v>
      </c>
      <c r="K56" s="86">
        <v>249</v>
      </c>
      <c r="L56" s="86">
        <v>172272</v>
      </c>
      <c r="M56" s="86">
        <v>522110</v>
      </c>
      <c r="N56" s="43">
        <v>53808</v>
      </c>
      <c r="O56" s="86">
        <v>21</v>
      </c>
      <c r="P56" s="86">
        <v>14162</v>
      </c>
      <c r="Q56" s="86">
        <v>39625</v>
      </c>
    </row>
    <row r="57" spans="2:17" x14ac:dyDescent="0.3">
      <c r="B57" s="8">
        <v>2018</v>
      </c>
      <c r="C57" s="57">
        <f t="shared" si="1"/>
        <v>12.315055017124536</v>
      </c>
      <c r="D57" s="58">
        <f t="shared" si="8"/>
        <v>11.318181818181818</v>
      </c>
      <c r="E57" s="59">
        <f t="shared" si="9"/>
        <v>10.861424875370732</v>
      </c>
      <c r="F57" s="60">
        <f t="shared" si="10"/>
        <v>12.905927273659124</v>
      </c>
      <c r="G57" s="57">
        <f t="shared" si="5"/>
        <v>12.315055017124536</v>
      </c>
      <c r="H57" s="105">
        <f t="shared" si="6"/>
        <v>10.862058100699477</v>
      </c>
      <c r="I57" s="106">
        <f t="shared" si="7"/>
        <v>12.905927273659124</v>
      </c>
      <c r="J57" s="43">
        <v>675998</v>
      </c>
      <c r="K57" s="86">
        <v>249</v>
      </c>
      <c r="L57" s="86">
        <v>172121</v>
      </c>
      <c r="M57" s="86">
        <v>503628</v>
      </c>
      <c r="N57" s="43">
        <v>54892</v>
      </c>
      <c r="O57" s="86">
        <v>22</v>
      </c>
      <c r="P57" s="86">
        <v>15847</v>
      </c>
      <c r="Q57" s="86">
        <v>39023</v>
      </c>
    </row>
    <row r="58" spans="2:17" ht="12.75" thickBot="1" x14ac:dyDescent="0.35">
      <c r="B58" s="9">
        <v>2019</v>
      </c>
      <c r="C58" s="61">
        <f t="shared" si="1"/>
        <v>11.879483527603913</v>
      </c>
      <c r="D58" s="62">
        <f t="shared" si="8"/>
        <v>9.4827586206896548</v>
      </c>
      <c r="E58" s="63">
        <f t="shared" si="9"/>
        <v>10.231436001155735</v>
      </c>
      <c r="F58" s="64">
        <f t="shared" si="10"/>
        <v>12.673004329965583</v>
      </c>
      <c r="G58" s="61">
        <f t="shared" si="5"/>
        <v>11.879483527603913</v>
      </c>
      <c r="H58" s="107">
        <f t="shared" si="6"/>
        <v>10.230183454482519</v>
      </c>
      <c r="I58" s="108">
        <f t="shared" si="7"/>
        <v>12.673004329965583</v>
      </c>
      <c r="J58" s="44">
        <v>633913</v>
      </c>
      <c r="K58" s="87">
        <v>275</v>
      </c>
      <c r="L58" s="87">
        <v>177055</v>
      </c>
      <c r="M58" s="87">
        <v>456583</v>
      </c>
      <c r="N58" s="44">
        <v>53362</v>
      </c>
      <c r="O58" s="87">
        <v>29</v>
      </c>
      <c r="P58" s="87">
        <v>17305</v>
      </c>
      <c r="Q58" s="87">
        <v>36028</v>
      </c>
    </row>
    <row r="59" spans="2:17" x14ac:dyDescent="0.3">
      <c r="B59" s="131">
        <v>2020</v>
      </c>
      <c r="C59" s="54">
        <f t="shared" si="1"/>
        <v>11.41708449050344</v>
      </c>
      <c r="D59" s="135">
        <f t="shared" si="8"/>
        <v>9.4137931034482758</v>
      </c>
      <c r="E59" s="55">
        <f t="shared" si="9"/>
        <v>9.3620545073375254</v>
      </c>
      <c r="F59" s="104">
        <f t="shared" si="10"/>
        <v>12.553905390539054</v>
      </c>
      <c r="G59" s="54">
        <f t="shared" si="5"/>
        <v>11.41708449050344</v>
      </c>
      <c r="H59" s="140">
        <f t="shared" si="6"/>
        <v>9.3621330263226756</v>
      </c>
      <c r="I59" s="104">
        <f t="shared" si="7"/>
        <v>12.553905390539054</v>
      </c>
      <c r="J59" s="45">
        <v>612538</v>
      </c>
      <c r="K59" s="88">
        <v>273</v>
      </c>
      <c r="L59" s="88">
        <v>178628</v>
      </c>
      <c r="M59" s="88">
        <v>433637</v>
      </c>
      <c r="N59" s="45">
        <v>53651</v>
      </c>
      <c r="O59" s="88">
        <v>29</v>
      </c>
      <c r="P59" s="88">
        <v>19080</v>
      </c>
      <c r="Q59" s="88">
        <v>34542</v>
      </c>
    </row>
    <row r="60" spans="2:17" x14ac:dyDescent="0.3">
      <c r="B60" s="132">
        <v>2021</v>
      </c>
      <c r="C60" s="66">
        <f t="shared" si="1"/>
        <v>10.897955365995099</v>
      </c>
      <c r="D60" s="136">
        <f t="shared" si="8"/>
        <v>10.56</v>
      </c>
      <c r="E60" s="67">
        <f t="shared" si="9"/>
        <v>8.7330243108634544</v>
      </c>
      <c r="F60" s="110">
        <f t="shared" si="10"/>
        <v>12.222453473290502</v>
      </c>
      <c r="G60" s="66">
        <f t="shared" si="5"/>
        <v>10.897955365995099</v>
      </c>
      <c r="H60" s="141">
        <f t="shared" si="6"/>
        <v>8.7352738376674548</v>
      </c>
      <c r="I60" s="110">
        <f t="shared" si="7"/>
        <v>12.222453473290502</v>
      </c>
      <c r="J60" s="43">
        <v>582572</v>
      </c>
      <c r="K60" s="86">
        <v>264</v>
      </c>
      <c r="L60" s="86">
        <v>177097</v>
      </c>
      <c r="M60" s="86">
        <v>405211</v>
      </c>
      <c r="N60" s="43">
        <v>53457</v>
      </c>
      <c r="O60" s="86">
        <v>25</v>
      </c>
      <c r="P60" s="86">
        <v>20279</v>
      </c>
      <c r="Q60" s="86">
        <v>33153</v>
      </c>
    </row>
    <row r="61" spans="2:17" x14ac:dyDescent="0.3">
      <c r="B61" s="132">
        <v>2022</v>
      </c>
      <c r="C61" s="66">
        <f t="shared" si="1"/>
        <v>10.295217520858165</v>
      </c>
      <c r="D61" s="136">
        <f t="shared" si="8"/>
        <v>10.199999999999999</v>
      </c>
      <c r="E61" s="67">
        <f t="shared" si="9"/>
        <v>7.8445445163711414</v>
      </c>
      <c r="F61" s="110">
        <f t="shared" si="10"/>
        <v>11.91008561802615</v>
      </c>
      <c r="G61" s="66">
        <f t="shared" si="5"/>
        <v>10.295217520858165</v>
      </c>
      <c r="H61" s="141">
        <f t="shared" si="6"/>
        <v>7.8473035655718499</v>
      </c>
      <c r="I61" s="110">
        <f t="shared" si="7"/>
        <v>11.91008561802615</v>
      </c>
      <c r="J61" s="43">
        <v>552812</v>
      </c>
      <c r="K61" s="86">
        <v>255</v>
      </c>
      <c r="L61" s="86">
        <v>167230</v>
      </c>
      <c r="M61" s="86">
        <v>385327</v>
      </c>
      <c r="N61" s="43">
        <v>53696</v>
      </c>
      <c r="O61" s="86">
        <v>25</v>
      </c>
      <c r="P61" s="86">
        <v>21318</v>
      </c>
      <c r="Q61" s="86">
        <v>32353</v>
      </c>
    </row>
    <row r="62" spans="2:17" x14ac:dyDescent="0.3">
      <c r="B62" s="132">
        <v>2023</v>
      </c>
      <c r="C62" s="66">
        <f t="shared" ref="C62" si="11">J62/N62</f>
        <v>9.3785430558800797</v>
      </c>
      <c r="D62" s="136">
        <f t="shared" ref="D62" si="12">K62/O62</f>
        <v>6.1052631578947372</v>
      </c>
      <c r="E62" s="67">
        <f t="shared" ref="E62" si="13">L62/P62</f>
        <v>6.3679241341855706</v>
      </c>
      <c r="F62" s="110">
        <f t="shared" ref="F62" si="14">M62/Q62</f>
        <v>11.658549681005622</v>
      </c>
      <c r="G62" s="66">
        <f t="shared" ref="G62" si="15">J62/N62</f>
        <v>9.3785430558800797</v>
      </c>
      <c r="H62" s="141">
        <f t="shared" ref="H62" si="16">(K62+L62)/(O62+P62)</f>
        <v>6.367507820646507</v>
      </c>
      <c r="I62" s="110">
        <f t="shared" ref="I62" si="17">(M62)/(Q62)</f>
        <v>11.658549681005622</v>
      </c>
      <c r="J62" s="43">
        <v>521794</v>
      </c>
      <c r="K62" s="143">
        <v>232</v>
      </c>
      <c r="L62" s="143">
        <v>152429</v>
      </c>
      <c r="M62" s="143">
        <v>369133</v>
      </c>
      <c r="N62" s="43">
        <v>55637</v>
      </c>
      <c r="O62" s="86">
        <v>38</v>
      </c>
      <c r="P62" s="86">
        <v>23937</v>
      </c>
      <c r="Q62" s="86">
        <v>31662</v>
      </c>
    </row>
    <row r="63" spans="2:17" x14ac:dyDescent="0.3">
      <c r="B63" s="132">
        <v>2024</v>
      </c>
      <c r="C63" s="66">
        <f t="shared" ref="C63" si="18">J63/N63</f>
        <v>8.9994224243736909</v>
      </c>
      <c r="D63" s="136">
        <f t="shared" ref="D63" si="19">K63/O63</f>
        <v>6.5135135135135132</v>
      </c>
      <c r="E63" s="67">
        <f t="shared" ref="E63" si="20">L63/P63</f>
        <v>5.8914910858995135</v>
      </c>
      <c r="F63" s="110">
        <f t="shared" ref="F63" si="21">M63/Q63</f>
        <v>11.501971518884218</v>
      </c>
      <c r="G63" s="66">
        <f t="shared" ref="G63" si="22">J63/N63</f>
        <v>8.9994224243736909</v>
      </c>
      <c r="H63" s="141">
        <f t="shared" ref="H63" si="23">(K63+L63)/(O63+P63)</f>
        <v>5.8924222195250229</v>
      </c>
      <c r="I63" s="110">
        <f t="shared" ref="I63" si="24">(M63)/(Q63)</f>
        <v>11.501971518884218</v>
      </c>
      <c r="J63" s="43">
        <v>498604</v>
      </c>
      <c r="K63" s="143">
        <v>241</v>
      </c>
      <c r="L63" s="143">
        <v>145402</v>
      </c>
      <c r="M63" s="143">
        <v>352961</v>
      </c>
      <c r="N63" s="43">
        <v>55404</v>
      </c>
      <c r="O63" s="86">
        <v>37</v>
      </c>
      <c r="P63" s="86">
        <v>24680</v>
      </c>
      <c r="Q63" s="86">
        <v>30687</v>
      </c>
    </row>
    <row r="64" spans="2:17" s="130" customFormat="1" ht="12.75" thickBot="1" x14ac:dyDescent="0.35">
      <c r="B64" s="133">
        <v>2025</v>
      </c>
      <c r="C64" s="134">
        <f>J64/N64</f>
        <v>8.7141797256704425</v>
      </c>
      <c r="D64" s="137">
        <f t="shared" ref="D64" si="25">K64/O64</f>
        <v>6.6756756756756754</v>
      </c>
      <c r="E64" s="138">
        <f t="shared" ref="E64" si="26">L64/P64</f>
        <v>5.6884523012717034</v>
      </c>
      <c r="F64" s="139">
        <f t="shared" ref="F64" si="27">M64/Q64</f>
        <v>11.293334674445115</v>
      </c>
      <c r="G64" s="134">
        <f>J64/N64</f>
        <v>8.7141797256704425</v>
      </c>
      <c r="H64" s="142">
        <f t="shared" ref="H64" si="28">(K64+L64)/(O64+P64)</f>
        <v>5.6898883472244064</v>
      </c>
      <c r="I64" s="139">
        <f t="shared" ref="I64" si="29">(M64)/(Q64)</f>
        <v>11.293334674445115</v>
      </c>
      <c r="J64" s="129">
        <v>481563</v>
      </c>
      <c r="K64" s="144">
        <v>247</v>
      </c>
      <c r="L64" s="144">
        <v>144481</v>
      </c>
      <c r="M64" s="144">
        <v>336835</v>
      </c>
      <c r="N64" s="129">
        <v>55262</v>
      </c>
      <c r="O64" s="145">
        <v>37</v>
      </c>
      <c r="P64" s="145">
        <v>25399</v>
      </c>
      <c r="Q64" s="145">
        <v>29826</v>
      </c>
    </row>
    <row r="65" spans="2:17" ht="13.5" x14ac:dyDescent="0.3">
      <c r="B65" s="37" t="s">
        <v>14</v>
      </c>
      <c r="C65" s="35"/>
      <c r="D65" s="35"/>
      <c r="E65" s="35"/>
      <c r="F65" s="35"/>
      <c r="G65" s="35"/>
      <c r="H65" s="36"/>
      <c r="I65" s="35"/>
      <c r="J65" s="35"/>
      <c r="K65" s="35"/>
      <c r="L65" s="35"/>
      <c r="M65" s="35"/>
    </row>
    <row r="66" spans="2:17" ht="13.5" x14ac:dyDescent="0.3">
      <c r="B66" s="37" t="s">
        <v>15</v>
      </c>
      <c r="C66" s="35"/>
      <c r="D66" s="35"/>
      <c r="E66" s="35"/>
      <c r="F66" s="35"/>
      <c r="G66" s="35"/>
      <c r="H66" s="36"/>
      <c r="I66" s="35"/>
      <c r="J66" s="35"/>
      <c r="K66" s="35"/>
      <c r="L66" s="35"/>
      <c r="M66" s="35"/>
    </row>
    <row r="67" spans="2:17" ht="13.5" x14ac:dyDescent="0.3">
      <c r="B67" s="37" t="s">
        <v>16</v>
      </c>
      <c r="C67" s="35"/>
      <c r="D67" s="35"/>
      <c r="E67" s="35"/>
      <c r="F67" s="35"/>
      <c r="G67" s="35"/>
      <c r="H67" s="36"/>
      <c r="I67" s="35"/>
      <c r="J67" s="35"/>
      <c r="K67" s="35"/>
      <c r="L67" s="35"/>
      <c r="M67" s="35"/>
    </row>
    <row r="68" spans="2:17" ht="13.5" x14ac:dyDescent="0.3">
      <c r="B68" s="90" t="s">
        <v>21</v>
      </c>
    </row>
    <row r="69" spans="2:17" ht="13.5" x14ac:dyDescent="0.3">
      <c r="B69" s="34"/>
    </row>
    <row r="70" spans="2:17" ht="13.5" x14ac:dyDescent="0.3">
      <c r="B70" s="33"/>
      <c r="C70" s="24"/>
      <c r="D70" s="24"/>
      <c r="E70" s="24"/>
      <c r="F70" s="24"/>
      <c r="G70" s="24"/>
      <c r="H70" s="25"/>
      <c r="I70" s="24"/>
      <c r="J70" s="24"/>
      <c r="K70" s="24"/>
      <c r="L70" s="24"/>
      <c r="M70" s="24"/>
      <c r="N70" s="24"/>
      <c r="O70" s="24"/>
      <c r="P70" s="24"/>
      <c r="Q70" s="24"/>
    </row>
  </sheetData>
  <mergeCells count="5">
    <mergeCell ref="C2:F2"/>
    <mergeCell ref="G2:I2"/>
    <mergeCell ref="J1:Q1"/>
    <mergeCell ref="J2:M2"/>
    <mergeCell ref="N2:Q2"/>
  </mergeCells>
  <phoneticPr fontId="2" type="noConversion"/>
  <pageMargins left="0.7" right="0.7" top="0.75" bottom="0.75" header="0.3" footer="0.3"/>
  <pageSetup paperSize="9" orientation="portrait" r:id="rId1"/>
  <ignoredErrors>
    <ignoredError sqref="D4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70"/>
  <sheetViews>
    <sheetView tabSelected="1" zoomScale="80" zoomScaleNormal="80" workbookViewId="0">
      <pane xSplit="2" ySplit="3" topLeftCell="C34" activePane="bottomRight" state="frozen"/>
      <selection pane="topRight" activeCell="C1" sqref="C1"/>
      <selection pane="bottomLeft" activeCell="A4" sqref="A4"/>
      <selection pane="bottomRight" activeCell="L79" sqref="L79"/>
    </sheetView>
  </sheetViews>
  <sheetFormatPr defaultColWidth="9" defaultRowHeight="12" x14ac:dyDescent="0.3"/>
  <cols>
    <col min="1" max="1" width="3.625" style="1" customWidth="1"/>
    <col min="2" max="2" width="5.375" style="2" customWidth="1"/>
    <col min="3" max="3" width="7.25" style="3" customWidth="1"/>
    <col min="4" max="4" width="6.875" style="3" customWidth="1"/>
    <col min="5" max="7" width="7.25" style="3" customWidth="1"/>
    <col min="8" max="8" width="8.375" style="3" bestFit="1" customWidth="1"/>
    <col min="9" max="9" width="7.25" style="1" customWidth="1"/>
    <col min="10" max="10" width="10.25" style="4" bestFit="1" customWidth="1"/>
    <col min="11" max="11" width="8.125" style="4" bestFit="1" customWidth="1"/>
    <col min="12" max="12" width="10.25" style="4" customWidth="1"/>
    <col min="13" max="13" width="8.125" style="4" bestFit="1" customWidth="1"/>
    <col min="14" max="14" width="9" style="4" bestFit="1" customWidth="1"/>
    <col min="15" max="15" width="6.25" style="4" bestFit="1" customWidth="1"/>
    <col min="16" max="16" width="9" style="4" bestFit="1" customWidth="1"/>
    <col min="17" max="17" width="7.125" style="4" bestFit="1" customWidth="1"/>
    <col min="18" max="26" width="9" style="46"/>
    <col min="27" max="16384" width="9" style="1"/>
  </cols>
  <sheetData>
    <row r="1" spans="2:31" ht="14.25" thickBot="1" x14ac:dyDescent="0.35">
      <c r="J1" s="180" t="s">
        <v>6</v>
      </c>
      <c r="K1" s="181"/>
      <c r="L1" s="181"/>
      <c r="M1" s="181"/>
      <c r="N1" s="181"/>
      <c r="O1" s="181"/>
      <c r="P1" s="181"/>
      <c r="Q1" s="181"/>
    </row>
    <row r="2" spans="2:31" s="5" customFormat="1" ht="14.25" thickBot="1" x14ac:dyDescent="0.35">
      <c r="B2" s="6"/>
      <c r="C2" s="176" t="s">
        <v>7</v>
      </c>
      <c r="D2" s="177"/>
      <c r="E2" s="177"/>
      <c r="F2" s="178"/>
      <c r="G2" s="179" t="s">
        <v>8</v>
      </c>
      <c r="H2" s="179"/>
      <c r="I2" s="179"/>
      <c r="J2" s="173" t="s">
        <v>12</v>
      </c>
      <c r="K2" s="174"/>
      <c r="L2" s="174"/>
      <c r="M2" s="175"/>
      <c r="N2" s="173" t="s">
        <v>19</v>
      </c>
      <c r="O2" s="174"/>
      <c r="P2" s="174"/>
      <c r="Q2" s="175"/>
      <c r="R2" s="47"/>
      <c r="S2" s="47"/>
      <c r="T2" s="47"/>
      <c r="U2" s="47"/>
      <c r="V2" s="47"/>
      <c r="W2" s="47"/>
      <c r="X2" s="47"/>
      <c r="Y2" s="47"/>
      <c r="Z2" s="47"/>
    </row>
    <row r="3" spans="2:31" ht="14.25" thickBot="1" x14ac:dyDescent="0.35">
      <c r="B3" s="12" t="s">
        <v>0</v>
      </c>
      <c r="C3" s="21" t="s">
        <v>11</v>
      </c>
      <c r="D3" s="20" t="s">
        <v>2</v>
      </c>
      <c r="E3" s="18" t="s">
        <v>3</v>
      </c>
      <c r="F3" s="17" t="s">
        <v>4</v>
      </c>
      <c r="G3" s="21" t="s">
        <v>11</v>
      </c>
      <c r="H3" s="22" t="s">
        <v>5</v>
      </c>
      <c r="I3" s="19" t="s">
        <v>4</v>
      </c>
      <c r="J3" s="50" t="s">
        <v>12</v>
      </c>
      <c r="K3" s="51" t="s">
        <v>2</v>
      </c>
      <c r="L3" s="52" t="s">
        <v>3</v>
      </c>
      <c r="M3" s="53" t="s">
        <v>4</v>
      </c>
      <c r="N3" s="50" t="s">
        <v>19</v>
      </c>
      <c r="O3" s="52" t="s">
        <v>2</v>
      </c>
      <c r="P3" s="52" t="s">
        <v>3</v>
      </c>
      <c r="Q3" s="53" t="s">
        <v>4</v>
      </c>
      <c r="S3" s="48"/>
    </row>
    <row r="4" spans="2:31" ht="13.5" customHeight="1" x14ac:dyDescent="0.3">
      <c r="B4" s="38">
        <v>1965</v>
      </c>
      <c r="C4" s="57">
        <f t="shared" ref="C4" si="0">J4/N4</f>
        <v>30.81259842519685</v>
      </c>
      <c r="D4" s="92" t="str">
        <f t="shared" ref="D4:F4" si="1">IF(O4=0,"-",K4/O4)</f>
        <v>-</v>
      </c>
      <c r="E4" s="93">
        <f t="shared" si="1"/>
        <v>34.5</v>
      </c>
      <c r="F4" s="94">
        <f t="shared" si="1"/>
        <v>30.76555023923445</v>
      </c>
      <c r="G4" s="111">
        <f t="shared" ref="G4" si="2">J4/N4</f>
        <v>30.81259842519685</v>
      </c>
      <c r="H4" s="109">
        <f>IF((O4+P4)=0,"-",(K4+L4)/(O4+P4))</f>
        <v>34.5</v>
      </c>
      <c r="I4" s="112">
        <f t="shared" ref="I4" si="3">(M4)/(Q4)</f>
        <v>30.76555023923445</v>
      </c>
      <c r="J4" s="31">
        <v>19566</v>
      </c>
      <c r="K4" s="81">
        <v>0</v>
      </c>
      <c r="L4" s="81">
        <v>276</v>
      </c>
      <c r="M4" s="81">
        <v>19290</v>
      </c>
      <c r="N4" s="31">
        <v>635</v>
      </c>
      <c r="O4" s="81">
        <v>0</v>
      </c>
      <c r="P4" s="81">
        <v>8</v>
      </c>
      <c r="Q4" s="81">
        <v>627</v>
      </c>
      <c r="AD4"/>
      <c r="AE4"/>
    </row>
    <row r="5" spans="2:31" ht="13.5" customHeight="1" x14ac:dyDescent="0.3">
      <c r="B5" s="38">
        <v>1966</v>
      </c>
      <c r="C5" s="68">
        <f t="shared" ref="C5:C61" si="4">J5/N5</f>
        <v>34.423622047244095</v>
      </c>
      <c r="D5" s="113" t="str">
        <f t="shared" ref="D5:D61" si="5">IF(O5=0,"-",K5/O5)</f>
        <v>-</v>
      </c>
      <c r="E5" s="114">
        <f t="shared" ref="E5:E61" si="6">IF(P5=0,"-",L5/P5)</f>
        <v>48.5</v>
      </c>
      <c r="F5" s="115">
        <f t="shared" ref="F5:F61" si="7">IF(Q5=0,"-",M5/Q5)</f>
        <v>34.379146919431278</v>
      </c>
      <c r="G5" s="122">
        <f t="shared" ref="G5:G61" si="8">J5/N5</f>
        <v>34.423622047244095</v>
      </c>
      <c r="H5" s="109">
        <f t="shared" ref="H5:H61" si="9">IF((O5+P5)=0,"-",(K5+L5)/(O5+P5))</f>
        <v>48.5</v>
      </c>
      <c r="I5" s="115">
        <f t="shared" ref="I5:I61" si="10">(M5)/(Q5)</f>
        <v>34.379146919431278</v>
      </c>
      <c r="J5" s="29">
        <v>21859</v>
      </c>
      <c r="K5" s="82">
        <v>0</v>
      </c>
      <c r="L5" s="82">
        <v>97</v>
      </c>
      <c r="M5" s="82">
        <v>21762</v>
      </c>
      <c r="N5" s="29">
        <v>635</v>
      </c>
      <c r="O5" s="82">
        <v>0</v>
      </c>
      <c r="P5" s="82">
        <v>2</v>
      </c>
      <c r="Q5" s="82">
        <v>633</v>
      </c>
      <c r="AD5"/>
      <c r="AE5"/>
    </row>
    <row r="6" spans="2:31" ht="13.5" customHeight="1" x14ac:dyDescent="0.3">
      <c r="B6" s="38">
        <v>1967</v>
      </c>
      <c r="C6" s="68">
        <f t="shared" si="4"/>
        <v>33.389140271493211</v>
      </c>
      <c r="D6" s="113" t="str">
        <f t="shared" si="5"/>
        <v>-</v>
      </c>
      <c r="E6" s="114">
        <f t="shared" si="6"/>
        <v>45.333333333333336</v>
      </c>
      <c r="F6" s="115">
        <f t="shared" si="7"/>
        <v>33.334848484848486</v>
      </c>
      <c r="G6" s="122">
        <f t="shared" si="8"/>
        <v>33.389140271493211</v>
      </c>
      <c r="H6" s="109">
        <f t="shared" si="9"/>
        <v>45.333333333333336</v>
      </c>
      <c r="I6" s="115">
        <f t="shared" si="10"/>
        <v>33.334848484848486</v>
      </c>
      <c r="J6" s="29">
        <v>22137</v>
      </c>
      <c r="K6" s="82">
        <v>0</v>
      </c>
      <c r="L6" s="82">
        <v>136</v>
      </c>
      <c r="M6" s="82">
        <v>22001</v>
      </c>
      <c r="N6" s="29">
        <v>663</v>
      </c>
      <c r="O6" s="82">
        <v>0</v>
      </c>
      <c r="P6" s="82">
        <v>3</v>
      </c>
      <c r="Q6" s="82">
        <v>660</v>
      </c>
      <c r="AD6"/>
      <c r="AE6"/>
    </row>
    <row r="7" spans="2:31" ht="13.5" customHeight="1" x14ac:dyDescent="0.3">
      <c r="B7" s="38">
        <v>1968</v>
      </c>
      <c r="C7" s="68">
        <f t="shared" si="4"/>
        <v>35.216088328075713</v>
      </c>
      <c r="D7" s="113" t="str">
        <f t="shared" si="5"/>
        <v>-</v>
      </c>
      <c r="E7" s="114">
        <f t="shared" si="6"/>
        <v>41.666666666666664</v>
      </c>
      <c r="F7" s="115">
        <f t="shared" si="7"/>
        <v>35.185419968304281</v>
      </c>
      <c r="G7" s="122">
        <f t="shared" si="8"/>
        <v>35.216088328075713</v>
      </c>
      <c r="H7" s="109">
        <f t="shared" si="9"/>
        <v>41.666666666666664</v>
      </c>
      <c r="I7" s="115">
        <f t="shared" si="10"/>
        <v>35.185419968304281</v>
      </c>
      <c r="J7" s="29">
        <v>22327</v>
      </c>
      <c r="K7" s="82">
        <v>0</v>
      </c>
      <c r="L7" s="82">
        <v>125</v>
      </c>
      <c r="M7" s="82">
        <v>22202</v>
      </c>
      <c r="N7" s="29">
        <v>634</v>
      </c>
      <c r="O7" s="82">
        <v>0</v>
      </c>
      <c r="P7" s="82">
        <v>3</v>
      </c>
      <c r="Q7" s="82">
        <v>631</v>
      </c>
      <c r="AD7"/>
      <c r="AE7"/>
    </row>
    <row r="8" spans="2:31" ht="13.5" customHeight="1" thickBot="1" x14ac:dyDescent="0.35">
      <c r="B8" s="39">
        <v>1969</v>
      </c>
      <c r="C8" s="72">
        <f t="shared" si="4"/>
        <v>34.487261146496813</v>
      </c>
      <c r="D8" s="116" t="str">
        <f t="shared" si="5"/>
        <v>-</v>
      </c>
      <c r="E8" s="117">
        <f t="shared" si="6"/>
        <v>40</v>
      </c>
      <c r="F8" s="118">
        <f t="shared" si="7"/>
        <v>34.469648562300321</v>
      </c>
      <c r="G8" s="123">
        <f t="shared" si="8"/>
        <v>34.487261146496813</v>
      </c>
      <c r="H8" s="124">
        <f t="shared" si="9"/>
        <v>40</v>
      </c>
      <c r="I8" s="118">
        <f t="shared" si="10"/>
        <v>34.469648562300321</v>
      </c>
      <c r="J8" s="30">
        <v>21658</v>
      </c>
      <c r="K8" s="83">
        <v>0</v>
      </c>
      <c r="L8" s="83">
        <v>80</v>
      </c>
      <c r="M8" s="83">
        <v>21578</v>
      </c>
      <c r="N8" s="30">
        <v>628</v>
      </c>
      <c r="O8" s="83">
        <v>0</v>
      </c>
      <c r="P8" s="83">
        <v>2</v>
      </c>
      <c r="Q8" s="83">
        <v>626</v>
      </c>
      <c r="AD8"/>
      <c r="AE8"/>
    </row>
    <row r="9" spans="2:31" ht="13.5" customHeight="1" x14ac:dyDescent="0.3">
      <c r="B9" s="40">
        <v>1970</v>
      </c>
      <c r="C9" s="76">
        <f t="shared" si="4"/>
        <v>34.105666156202147</v>
      </c>
      <c r="D9" s="119" t="str">
        <f t="shared" si="5"/>
        <v>-</v>
      </c>
      <c r="E9" s="120">
        <f t="shared" si="6"/>
        <v>40</v>
      </c>
      <c r="F9" s="121">
        <f t="shared" si="7"/>
        <v>34.087557603686633</v>
      </c>
      <c r="G9" s="125">
        <f t="shared" si="8"/>
        <v>34.105666156202147</v>
      </c>
      <c r="H9" s="126">
        <f t="shared" si="9"/>
        <v>40</v>
      </c>
      <c r="I9" s="121">
        <f t="shared" si="10"/>
        <v>34.087557603686633</v>
      </c>
      <c r="J9" s="28">
        <v>22271</v>
      </c>
      <c r="K9" s="84">
        <v>0</v>
      </c>
      <c r="L9" s="84">
        <v>80</v>
      </c>
      <c r="M9" s="84">
        <v>22191</v>
      </c>
      <c r="N9" s="28">
        <v>653</v>
      </c>
      <c r="O9" s="84">
        <v>0</v>
      </c>
      <c r="P9" s="84">
        <v>2</v>
      </c>
      <c r="Q9" s="84">
        <v>651</v>
      </c>
      <c r="AD9"/>
      <c r="AE9"/>
    </row>
    <row r="10" spans="2:31" ht="13.5" customHeight="1" x14ac:dyDescent="0.3">
      <c r="B10" s="38">
        <v>1971</v>
      </c>
      <c r="C10" s="68">
        <f t="shared" si="4"/>
        <v>33.444277108433738</v>
      </c>
      <c r="D10" s="113" t="str">
        <f t="shared" si="5"/>
        <v>-</v>
      </c>
      <c r="E10" s="114">
        <f t="shared" si="6"/>
        <v>30.5</v>
      </c>
      <c r="F10" s="115">
        <f t="shared" si="7"/>
        <v>33.453172205438065</v>
      </c>
      <c r="G10" s="122">
        <f t="shared" si="8"/>
        <v>33.444277108433738</v>
      </c>
      <c r="H10" s="109">
        <f t="shared" si="9"/>
        <v>30.5</v>
      </c>
      <c r="I10" s="115">
        <f t="shared" si="10"/>
        <v>33.453172205438065</v>
      </c>
      <c r="J10" s="31">
        <v>22207</v>
      </c>
      <c r="K10" s="81">
        <v>0</v>
      </c>
      <c r="L10" s="81">
        <v>61</v>
      </c>
      <c r="M10" s="81">
        <v>22146</v>
      </c>
      <c r="N10" s="31">
        <v>664</v>
      </c>
      <c r="O10" s="81">
        <v>0</v>
      </c>
      <c r="P10" s="81">
        <v>2</v>
      </c>
      <c r="Q10" s="81">
        <v>662</v>
      </c>
      <c r="AD10"/>
      <c r="AE10"/>
    </row>
    <row r="11" spans="2:31" ht="13.5" customHeight="1" x14ac:dyDescent="0.3">
      <c r="B11" s="38">
        <v>1972</v>
      </c>
      <c r="C11" s="68">
        <f t="shared" si="4"/>
        <v>33.038235294117648</v>
      </c>
      <c r="D11" s="113" t="str">
        <f t="shared" si="5"/>
        <v>-</v>
      </c>
      <c r="E11" s="114">
        <f t="shared" si="6"/>
        <v>34.5</v>
      </c>
      <c r="F11" s="115">
        <f t="shared" si="7"/>
        <v>33.033923303834811</v>
      </c>
      <c r="G11" s="122">
        <f t="shared" si="8"/>
        <v>33.038235294117648</v>
      </c>
      <c r="H11" s="109">
        <f t="shared" si="9"/>
        <v>34.5</v>
      </c>
      <c r="I11" s="115">
        <f t="shared" si="10"/>
        <v>33.033923303834811</v>
      </c>
      <c r="J11" s="29">
        <v>22466</v>
      </c>
      <c r="K11" s="82">
        <v>0</v>
      </c>
      <c r="L11" s="82">
        <v>69</v>
      </c>
      <c r="M11" s="82">
        <v>22397</v>
      </c>
      <c r="N11" s="29">
        <v>680</v>
      </c>
      <c r="O11" s="82">
        <v>0</v>
      </c>
      <c r="P11" s="82">
        <v>2</v>
      </c>
      <c r="Q11" s="82">
        <v>678</v>
      </c>
      <c r="AD11"/>
      <c r="AE11"/>
    </row>
    <row r="12" spans="2:31" ht="13.5" customHeight="1" x14ac:dyDescent="0.3">
      <c r="B12" s="38">
        <v>1973</v>
      </c>
      <c r="C12" s="68">
        <f t="shared" si="4"/>
        <v>34.758573388203018</v>
      </c>
      <c r="D12" s="113" t="str">
        <f t="shared" si="5"/>
        <v>-</v>
      </c>
      <c r="E12" s="114">
        <f t="shared" si="6"/>
        <v>40</v>
      </c>
      <c r="F12" s="115">
        <f t="shared" si="7"/>
        <v>34.744154057771667</v>
      </c>
      <c r="G12" s="122">
        <f t="shared" si="8"/>
        <v>34.758573388203018</v>
      </c>
      <c r="H12" s="109">
        <f t="shared" si="9"/>
        <v>40</v>
      </c>
      <c r="I12" s="115">
        <f t="shared" si="10"/>
        <v>34.744154057771667</v>
      </c>
      <c r="J12" s="29">
        <v>25339</v>
      </c>
      <c r="K12" s="82">
        <v>0</v>
      </c>
      <c r="L12" s="82">
        <v>80</v>
      </c>
      <c r="M12" s="82">
        <v>25259</v>
      </c>
      <c r="N12" s="29">
        <v>729</v>
      </c>
      <c r="O12" s="82">
        <v>0</v>
      </c>
      <c r="P12" s="82">
        <v>2</v>
      </c>
      <c r="Q12" s="82">
        <v>727</v>
      </c>
      <c r="AD12"/>
      <c r="AE12"/>
    </row>
    <row r="13" spans="2:31" ht="13.5" customHeight="1" x14ac:dyDescent="0.3">
      <c r="B13" s="38">
        <v>1974</v>
      </c>
      <c r="C13" s="68">
        <f t="shared" si="4"/>
        <v>34.804511278195491</v>
      </c>
      <c r="D13" s="113" t="str">
        <f t="shared" si="5"/>
        <v>-</v>
      </c>
      <c r="E13" s="114" t="str">
        <f t="shared" si="6"/>
        <v>-</v>
      </c>
      <c r="F13" s="115">
        <f t="shared" si="7"/>
        <v>34.804511278195491</v>
      </c>
      <c r="G13" s="122">
        <f t="shared" si="8"/>
        <v>34.804511278195491</v>
      </c>
      <c r="H13" s="109" t="str">
        <f t="shared" si="9"/>
        <v>-</v>
      </c>
      <c r="I13" s="115">
        <f t="shared" si="10"/>
        <v>34.804511278195491</v>
      </c>
      <c r="J13" s="29">
        <v>27774</v>
      </c>
      <c r="K13" s="82">
        <v>0</v>
      </c>
      <c r="L13" s="82">
        <v>0</v>
      </c>
      <c r="M13" s="82">
        <v>27774</v>
      </c>
      <c r="N13" s="29">
        <v>798</v>
      </c>
      <c r="O13" s="82">
        <v>0</v>
      </c>
      <c r="P13" s="82">
        <v>0</v>
      </c>
      <c r="Q13" s="82">
        <v>798</v>
      </c>
      <c r="AD13"/>
      <c r="AE13"/>
    </row>
    <row r="14" spans="2:31" ht="13.5" customHeight="1" x14ac:dyDescent="0.3">
      <c r="B14" s="38">
        <v>1975</v>
      </c>
      <c r="C14" s="68">
        <f t="shared" si="4"/>
        <v>36.482915717539861</v>
      </c>
      <c r="D14" s="113" t="str">
        <f t="shared" si="5"/>
        <v>-</v>
      </c>
      <c r="E14" s="114" t="str">
        <f t="shared" si="6"/>
        <v>-</v>
      </c>
      <c r="F14" s="115">
        <f t="shared" si="7"/>
        <v>36.482915717539861</v>
      </c>
      <c r="G14" s="122">
        <f t="shared" si="8"/>
        <v>36.482915717539861</v>
      </c>
      <c r="H14" s="109" t="str">
        <f t="shared" si="9"/>
        <v>-</v>
      </c>
      <c r="I14" s="115">
        <f t="shared" si="10"/>
        <v>36.482915717539861</v>
      </c>
      <c r="J14" s="29">
        <v>32032</v>
      </c>
      <c r="K14" s="82">
        <v>0</v>
      </c>
      <c r="L14" s="82">
        <v>0</v>
      </c>
      <c r="M14" s="82">
        <v>32032</v>
      </c>
      <c r="N14" s="29">
        <v>878</v>
      </c>
      <c r="O14" s="82">
        <v>0</v>
      </c>
      <c r="P14" s="82">
        <v>0</v>
      </c>
      <c r="Q14" s="82">
        <v>878</v>
      </c>
      <c r="AD14"/>
      <c r="AE14"/>
    </row>
    <row r="15" spans="2:31" ht="13.5" customHeight="1" x14ac:dyDescent="0.3">
      <c r="B15" s="38">
        <v>1976</v>
      </c>
      <c r="C15" s="68">
        <f t="shared" si="4"/>
        <v>36.828712871287131</v>
      </c>
      <c r="D15" s="113" t="str">
        <f t="shared" si="5"/>
        <v>-</v>
      </c>
      <c r="E15" s="114">
        <f t="shared" si="6"/>
        <v>37.700000000000003</v>
      </c>
      <c r="F15" s="115">
        <f t="shared" si="7"/>
        <v>36.82</v>
      </c>
      <c r="G15" s="122">
        <f t="shared" si="8"/>
        <v>36.828712871287131</v>
      </c>
      <c r="H15" s="109">
        <f t="shared" si="9"/>
        <v>37.700000000000003</v>
      </c>
      <c r="I15" s="115">
        <f t="shared" si="10"/>
        <v>36.82</v>
      </c>
      <c r="J15" s="29">
        <v>37197</v>
      </c>
      <c r="K15" s="82">
        <v>0</v>
      </c>
      <c r="L15" s="82">
        <v>377</v>
      </c>
      <c r="M15" s="82">
        <v>36820</v>
      </c>
      <c r="N15" s="29">
        <v>1010</v>
      </c>
      <c r="O15" s="82">
        <v>0</v>
      </c>
      <c r="P15" s="82">
        <v>10</v>
      </c>
      <c r="Q15" s="82">
        <v>1000</v>
      </c>
      <c r="AD15"/>
      <c r="AE15"/>
    </row>
    <row r="16" spans="2:31" ht="13.5" customHeight="1" x14ac:dyDescent="0.3">
      <c r="B16" s="38">
        <v>1977</v>
      </c>
      <c r="C16" s="68">
        <f t="shared" si="4"/>
        <v>36.724561403508773</v>
      </c>
      <c r="D16" s="113" t="str">
        <f t="shared" si="5"/>
        <v>-</v>
      </c>
      <c r="E16" s="114">
        <f t="shared" si="6"/>
        <v>35.799999999999997</v>
      </c>
      <c r="F16" s="115">
        <f t="shared" si="7"/>
        <v>36.732743362831862</v>
      </c>
      <c r="G16" s="122">
        <f t="shared" si="8"/>
        <v>36.724561403508773</v>
      </c>
      <c r="H16" s="109">
        <f t="shared" si="9"/>
        <v>35.799999999999997</v>
      </c>
      <c r="I16" s="115">
        <f t="shared" si="10"/>
        <v>36.732743362831862</v>
      </c>
      <c r="J16" s="29">
        <v>41866</v>
      </c>
      <c r="K16" s="82">
        <v>0</v>
      </c>
      <c r="L16" s="82">
        <v>358</v>
      </c>
      <c r="M16" s="82">
        <v>41508</v>
      </c>
      <c r="N16" s="29">
        <v>1140</v>
      </c>
      <c r="O16" s="82">
        <v>0</v>
      </c>
      <c r="P16" s="82">
        <v>10</v>
      </c>
      <c r="Q16" s="82">
        <v>1130</v>
      </c>
      <c r="AD16"/>
      <c r="AE16"/>
    </row>
    <row r="17" spans="2:31" ht="13.5" customHeight="1" x14ac:dyDescent="0.3">
      <c r="B17" s="38">
        <v>1978</v>
      </c>
      <c r="C17" s="68">
        <f t="shared" si="4"/>
        <v>37.516561514195587</v>
      </c>
      <c r="D17" s="113" t="str">
        <f t="shared" si="5"/>
        <v>-</v>
      </c>
      <c r="E17" s="114">
        <f t="shared" si="6"/>
        <v>38.307692307692307</v>
      </c>
      <c r="F17" s="115">
        <f t="shared" si="7"/>
        <v>37.508366533864539</v>
      </c>
      <c r="G17" s="122">
        <f t="shared" si="8"/>
        <v>37.516561514195587</v>
      </c>
      <c r="H17" s="109">
        <f t="shared" si="9"/>
        <v>38.307692307692307</v>
      </c>
      <c r="I17" s="115">
        <f t="shared" si="10"/>
        <v>37.508366533864539</v>
      </c>
      <c r="J17" s="29">
        <v>47571</v>
      </c>
      <c r="K17" s="82">
        <v>0</v>
      </c>
      <c r="L17" s="82">
        <v>498</v>
      </c>
      <c r="M17" s="82">
        <v>47073</v>
      </c>
      <c r="N17" s="29">
        <v>1268</v>
      </c>
      <c r="O17" s="82">
        <v>0</v>
      </c>
      <c r="P17" s="82">
        <v>13</v>
      </c>
      <c r="Q17" s="82">
        <v>1255</v>
      </c>
      <c r="AD17"/>
      <c r="AE17"/>
    </row>
    <row r="18" spans="2:31" ht="13.5" customHeight="1" thickBot="1" x14ac:dyDescent="0.35">
      <c r="B18" s="39">
        <v>1979</v>
      </c>
      <c r="C18" s="72">
        <f t="shared" si="4"/>
        <v>38.389037433155082</v>
      </c>
      <c r="D18" s="116" t="str">
        <f t="shared" si="5"/>
        <v>-</v>
      </c>
      <c r="E18" s="117">
        <f t="shared" si="6"/>
        <v>40</v>
      </c>
      <c r="F18" s="118">
        <f t="shared" si="7"/>
        <v>38.342503438789549</v>
      </c>
      <c r="G18" s="123">
        <f t="shared" si="8"/>
        <v>38.389037433155082</v>
      </c>
      <c r="H18" s="124">
        <f t="shared" si="9"/>
        <v>40</v>
      </c>
      <c r="I18" s="118">
        <f t="shared" si="10"/>
        <v>38.342503438789549</v>
      </c>
      <c r="J18" s="30">
        <v>57430</v>
      </c>
      <c r="K18" s="83">
        <v>0</v>
      </c>
      <c r="L18" s="83">
        <v>1680</v>
      </c>
      <c r="M18" s="83">
        <v>55750</v>
      </c>
      <c r="N18" s="30">
        <v>1496</v>
      </c>
      <c r="O18" s="83">
        <v>0</v>
      </c>
      <c r="P18" s="83">
        <v>42</v>
      </c>
      <c r="Q18" s="83">
        <v>1454</v>
      </c>
      <c r="AD18"/>
      <c r="AE18"/>
    </row>
    <row r="19" spans="2:31" ht="13.5" customHeight="1" x14ac:dyDescent="0.3">
      <c r="B19" s="40">
        <v>1980</v>
      </c>
      <c r="C19" s="76">
        <f t="shared" si="4"/>
        <v>38.400578034682084</v>
      </c>
      <c r="D19" s="119" t="str">
        <f t="shared" si="5"/>
        <v>-</v>
      </c>
      <c r="E19" s="120">
        <f t="shared" si="6"/>
        <v>39.389830508474574</v>
      </c>
      <c r="F19" s="121">
        <f t="shared" si="7"/>
        <v>38.365649311789348</v>
      </c>
      <c r="G19" s="125">
        <f t="shared" si="8"/>
        <v>38.400578034682084</v>
      </c>
      <c r="H19" s="126">
        <f t="shared" si="9"/>
        <v>39.389830508474574</v>
      </c>
      <c r="I19" s="121">
        <f t="shared" si="10"/>
        <v>38.365649311789348</v>
      </c>
      <c r="J19" s="28">
        <v>66433</v>
      </c>
      <c r="K19" s="84">
        <v>0</v>
      </c>
      <c r="L19" s="84">
        <v>2324</v>
      </c>
      <c r="M19" s="84">
        <v>64109</v>
      </c>
      <c r="N19" s="28">
        <v>1730</v>
      </c>
      <c r="O19" s="84">
        <v>0</v>
      </c>
      <c r="P19" s="84">
        <v>59</v>
      </c>
      <c r="Q19" s="84">
        <v>1671</v>
      </c>
      <c r="AD19"/>
      <c r="AE19"/>
    </row>
    <row r="20" spans="2:31" ht="13.5" customHeight="1" x14ac:dyDescent="0.3">
      <c r="B20" s="38">
        <v>1981</v>
      </c>
      <c r="C20" s="68">
        <f t="shared" si="4"/>
        <v>37.572789447972646</v>
      </c>
      <c r="D20" s="113" t="str">
        <f t="shared" si="5"/>
        <v>-</v>
      </c>
      <c r="E20" s="114">
        <f t="shared" si="6"/>
        <v>38.011318897637793</v>
      </c>
      <c r="F20" s="115">
        <f t="shared" si="7"/>
        <v>37.140640155189139</v>
      </c>
      <c r="G20" s="122">
        <f t="shared" si="8"/>
        <v>37.572789447972646</v>
      </c>
      <c r="H20" s="109">
        <f t="shared" si="9"/>
        <v>38.011318897637793</v>
      </c>
      <c r="I20" s="115">
        <f t="shared" si="10"/>
        <v>37.140640155189139</v>
      </c>
      <c r="J20" s="31">
        <v>153823</v>
      </c>
      <c r="K20" s="81">
        <v>0</v>
      </c>
      <c r="L20" s="81">
        <v>77239</v>
      </c>
      <c r="M20" s="81">
        <v>76584</v>
      </c>
      <c r="N20" s="31">
        <v>4094</v>
      </c>
      <c r="O20" s="81">
        <v>0</v>
      </c>
      <c r="P20" s="81">
        <v>2032</v>
      </c>
      <c r="Q20" s="81">
        <v>2062</v>
      </c>
      <c r="AD20"/>
      <c r="AE20"/>
    </row>
    <row r="21" spans="2:31" ht="13.5" customHeight="1" x14ac:dyDescent="0.3">
      <c r="B21" s="38">
        <v>1982</v>
      </c>
      <c r="C21" s="68">
        <f t="shared" si="4"/>
        <v>35.416421671566567</v>
      </c>
      <c r="D21" s="113" t="str">
        <f t="shared" si="5"/>
        <v>-</v>
      </c>
      <c r="E21" s="114">
        <f t="shared" si="6"/>
        <v>34.479773462783172</v>
      </c>
      <c r="F21" s="115">
        <f t="shared" si="7"/>
        <v>36.427510917030567</v>
      </c>
      <c r="G21" s="122">
        <f t="shared" si="8"/>
        <v>35.416421671566567</v>
      </c>
      <c r="H21" s="109">
        <f t="shared" si="9"/>
        <v>34.479773462783172</v>
      </c>
      <c r="I21" s="115">
        <f t="shared" si="10"/>
        <v>36.427510917030567</v>
      </c>
      <c r="J21" s="29">
        <v>168653</v>
      </c>
      <c r="K21" s="82">
        <v>0</v>
      </c>
      <c r="L21" s="82">
        <v>85234</v>
      </c>
      <c r="M21" s="82">
        <v>83419</v>
      </c>
      <c r="N21" s="29">
        <v>4762</v>
      </c>
      <c r="O21" s="82">
        <v>0</v>
      </c>
      <c r="P21" s="82">
        <v>2472</v>
      </c>
      <c r="Q21" s="82">
        <v>2290</v>
      </c>
      <c r="AD21"/>
      <c r="AE21"/>
    </row>
    <row r="22" spans="2:31" ht="13.5" customHeight="1" x14ac:dyDescent="0.3">
      <c r="B22" s="38">
        <v>1983</v>
      </c>
      <c r="C22" s="68">
        <f t="shared" si="4"/>
        <v>34.924534686971235</v>
      </c>
      <c r="D22" s="113" t="str">
        <f t="shared" si="5"/>
        <v>-</v>
      </c>
      <c r="E22" s="114">
        <f t="shared" si="6"/>
        <v>34.297817240103591</v>
      </c>
      <c r="F22" s="115">
        <f t="shared" si="7"/>
        <v>35.452759588400376</v>
      </c>
      <c r="G22" s="122">
        <f t="shared" si="8"/>
        <v>34.924534686971235</v>
      </c>
      <c r="H22" s="109">
        <f t="shared" si="9"/>
        <v>34.297817240103591</v>
      </c>
      <c r="I22" s="115">
        <f t="shared" si="10"/>
        <v>35.452759588400376</v>
      </c>
      <c r="J22" s="29">
        <v>206404</v>
      </c>
      <c r="K22" s="82">
        <v>0</v>
      </c>
      <c r="L22" s="82">
        <v>92707</v>
      </c>
      <c r="M22" s="82">
        <v>113697</v>
      </c>
      <c r="N22" s="29">
        <v>5910</v>
      </c>
      <c r="O22" s="82">
        <v>0</v>
      </c>
      <c r="P22" s="82">
        <v>2703</v>
      </c>
      <c r="Q22" s="82">
        <v>3207</v>
      </c>
      <c r="AD22"/>
      <c r="AE22"/>
    </row>
    <row r="23" spans="2:31" ht="13.5" customHeight="1" x14ac:dyDescent="0.3">
      <c r="B23" s="38">
        <v>1984</v>
      </c>
      <c r="C23" s="68">
        <f t="shared" si="4"/>
        <v>34.683478735005451</v>
      </c>
      <c r="D23" s="113" t="str">
        <f t="shared" si="5"/>
        <v>-</v>
      </c>
      <c r="E23" s="114">
        <f t="shared" si="6"/>
        <v>34.591860808021231</v>
      </c>
      <c r="F23" s="115">
        <f t="shared" si="7"/>
        <v>34.762230671736376</v>
      </c>
      <c r="G23" s="122">
        <f t="shared" si="8"/>
        <v>34.683478735005451</v>
      </c>
      <c r="H23" s="109">
        <f t="shared" si="9"/>
        <v>34.591860808021231</v>
      </c>
      <c r="I23" s="115">
        <f t="shared" si="10"/>
        <v>34.762230671736376</v>
      </c>
      <c r="J23" s="29">
        <v>254438</v>
      </c>
      <c r="K23" s="82">
        <v>0</v>
      </c>
      <c r="L23" s="82">
        <v>117301</v>
      </c>
      <c r="M23" s="82">
        <v>137137</v>
      </c>
      <c r="N23" s="29">
        <v>7336</v>
      </c>
      <c r="O23" s="82">
        <v>0</v>
      </c>
      <c r="P23" s="82">
        <v>3391</v>
      </c>
      <c r="Q23" s="82">
        <v>3945</v>
      </c>
      <c r="AD23"/>
      <c r="AE23"/>
    </row>
    <row r="24" spans="2:31" ht="13.5" customHeight="1" x14ac:dyDescent="0.3">
      <c r="B24" s="38">
        <v>1985</v>
      </c>
      <c r="C24" s="68">
        <f t="shared" si="4"/>
        <v>34.535996488147497</v>
      </c>
      <c r="D24" s="113" t="str">
        <f t="shared" si="5"/>
        <v>-</v>
      </c>
      <c r="E24" s="114">
        <f t="shared" si="6"/>
        <v>33.440787949015061</v>
      </c>
      <c r="F24" s="115">
        <f t="shared" si="7"/>
        <v>35.521159057744427</v>
      </c>
      <c r="G24" s="122">
        <f t="shared" si="8"/>
        <v>34.535996488147497</v>
      </c>
      <c r="H24" s="109">
        <f t="shared" si="9"/>
        <v>33.440787949015061</v>
      </c>
      <c r="I24" s="115">
        <f t="shared" si="10"/>
        <v>35.521159057744427</v>
      </c>
      <c r="J24" s="29">
        <v>314692</v>
      </c>
      <c r="K24" s="82">
        <v>0</v>
      </c>
      <c r="L24" s="82">
        <v>144297</v>
      </c>
      <c r="M24" s="82">
        <v>170395</v>
      </c>
      <c r="N24" s="29">
        <v>9112</v>
      </c>
      <c r="O24" s="82">
        <v>0</v>
      </c>
      <c r="P24" s="82">
        <v>4315</v>
      </c>
      <c r="Q24" s="82">
        <v>4797</v>
      </c>
      <c r="AD24"/>
      <c r="AE24"/>
    </row>
    <row r="25" spans="2:31" ht="13.5" customHeight="1" x14ac:dyDescent="0.3">
      <c r="B25" s="38">
        <v>1986</v>
      </c>
      <c r="C25" s="68">
        <f t="shared" si="4"/>
        <v>32.24529331514325</v>
      </c>
      <c r="D25" s="113" t="str">
        <f t="shared" si="5"/>
        <v>-</v>
      </c>
      <c r="E25" s="114">
        <f t="shared" si="6"/>
        <v>30.975798827755721</v>
      </c>
      <c r="F25" s="115">
        <f t="shared" si="7"/>
        <v>33.422011917280059</v>
      </c>
      <c r="G25" s="122">
        <f t="shared" si="8"/>
        <v>32.24529331514325</v>
      </c>
      <c r="H25" s="109">
        <f t="shared" si="9"/>
        <v>30.975798827755721</v>
      </c>
      <c r="I25" s="115">
        <f t="shared" si="10"/>
        <v>33.422011917280059</v>
      </c>
      <c r="J25" s="29">
        <v>354537</v>
      </c>
      <c r="K25" s="82">
        <v>0</v>
      </c>
      <c r="L25" s="82">
        <v>163831</v>
      </c>
      <c r="M25" s="82">
        <v>190706</v>
      </c>
      <c r="N25" s="29">
        <v>10995</v>
      </c>
      <c r="O25" s="82">
        <v>0</v>
      </c>
      <c r="P25" s="82">
        <v>5289</v>
      </c>
      <c r="Q25" s="82">
        <v>5706</v>
      </c>
      <c r="AD25"/>
      <c r="AE25"/>
    </row>
    <row r="26" spans="2:31" ht="13.5" customHeight="1" x14ac:dyDescent="0.3">
      <c r="B26" s="38">
        <v>1987</v>
      </c>
      <c r="C26" s="68">
        <f t="shared" si="4"/>
        <v>31.8125</v>
      </c>
      <c r="D26" s="113" t="str">
        <f t="shared" si="5"/>
        <v>-</v>
      </c>
      <c r="E26" s="114">
        <f t="shared" si="6"/>
        <v>29.76829268292683</v>
      </c>
      <c r="F26" s="115">
        <f t="shared" si="7"/>
        <v>33.600030039050765</v>
      </c>
      <c r="G26" s="122">
        <f t="shared" si="8"/>
        <v>31.8125</v>
      </c>
      <c r="H26" s="109">
        <f t="shared" si="9"/>
        <v>29.76829268292683</v>
      </c>
      <c r="I26" s="115">
        <f t="shared" si="10"/>
        <v>33.600030039050765</v>
      </c>
      <c r="J26" s="29">
        <v>397020</v>
      </c>
      <c r="K26" s="82">
        <v>0</v>
      </c>
      <c r="L26" s="82">
        <v>173311</v>
      </c>
      <c r="M26" s="82">
        <v>223709</v>
      </c>
      <c r="N26" s="29">
        <v>12480</v>
      </c>
      <c r="O26" s="82">
        <v>0</v>
      </c>
      <c r="P26" s="82">
        <v>5822</v>
      </c>
      <c r="Q26" s="82">
        <v>6658</v>
      </c>
      <c r="AD26"/>
      <c r="AE26"/>
    </row>
    <row r="27" spans="2:31" ht="13.5" customHeight="1" x14ac:dyDescent="0.3">
      <c r="B27" s="38">
        <v>1988</v>
      </c>
      <c r="C27" s="68">
        <f t="shared" si="4"/>
        <v>30.557608203890815</v>
      </c>
      <c r="D27" s="113">
        <f t="shared" si="5"/>
        <v>30.5</v>
      </c>
      <c r="E27" s="114">
        <f t="shared" si="6"/>
        <v>27.520413349144501</v>
      </c>
      <c r="F27" s="115">
        <f t="shared" si="7"/>
        <v>32.994563001223327</v>
      </c>
      <c r="G27" s="122">
        <f t="shared" si="8"/>
        <v>30.557608203890815</v>
      </c>
      <c r="H27" s="109">
        <f t="shared" si="9"/>
        <v>27.521422523285352</v>
      </c>
      <c r="I27" s="115">
        <f t="shared" si="10"/>
        <v>32.994563001223327</v>
      </c>
      <c r="J27" s="29">
        <v>405255</v>
      </c>
      <c r="K27" s="82">
        <v>61</v>
      </c>
      <c r="L27" s="82">
        <v>162453</v>
      </c>
      <c r="M27" s="82">
        <v>242741</v>
      </c>
      <c r="N27" s="29">
        <v>13262</v>
      </c>
      <c r="O27" s="82">
        <v>2</v>
      </c>
      <c r="P27" s="82">
        <v>5903</v>
      </c>
      <c r="Q27" s="82">
        <v>7357</v>
      </c>
      <c r="AD27"/>
      <c r="AE27"/>
    </row>
    <row r="28" spans="2:31" ht="13.5" customHeight="1" thickBot="1" x14ac:dyDescent="0.35">
      <c r="B28" s="39">
        <v>1989</v>
      </c>
      <c r="C28" s="72">
        <f t="shared" si="4"/>
        <v>29.508978595029451</v>
      </c>
      <c r="D28" s="116">
        <f t="shared" si="5"/>
        <v>24</v>
      </c>
      <c r="E28" s="117">
        <f t="shared" si="6"/>
        <v>24.713653387810691</v>
      </c>
      <c r="F28" s="118">
        <f t="shared" si="7"/>
        <v>33.012305779987571</v>
      </c>
      <c r="G28" s="123">
        <f t="shared" si="8"/>
        <v>29.508978595029451</v>
      </c>
      <c r="H28" s="124">
        <f t="shared" si="9"/>
        <v>24.7132890930747</v>
      </c>
      <c r="I28" s="118">
        <f t="shared" si="10"/>
        <v>33.012305779987571</v>
      </c>
      <c r="J28" s="30">
        <v>410824</v>
      </c>
      <c r="K28" s="83">
        <v>72</v>
      </c>
      <c r="L28" s="83">
        <v>145168</v>
      </c>
      <c r="M28" s="83">
        <v>265584</v>
      </c>
      <c r="N28" s="30">
        <v>13922</v>
      </c>
      <c r="O28" s="83">
        <v>3</v>
      </c>
      <c r="P28" s="83">
        <v>5874</v>
      </c>
      <c r="Q28" s="83">
        <v>8045</v>
      </c>
      <c r="AD28"/>
      <c r="AE28"/>
    </row>
    <row r="29" spans="2:31" ht="13.5" customHeight="1" x14ac:dyDescent="0.3">
      <c r="B29" s="40">
        <v>1990</v>
      </c>
      <c r="C29" s="76">
        <f t="shared" si="4"/>
        <v>28.641746700753128</v>
      </c>
      <c r="D29" s="77">
        <f t="shared" si="5"/>
        <v>22</v>
      </c>
      <c r="E29" s="78">
        <f t="shared" si="6"/>
        <v>22.216471411085855</v>
      </c>
      <c r="F29" s="79">
        <f t="shared" si="7"/>
        <v>32.844342857142856</v>
      </c>
      <c r="G29" s="76">
        <f t="shared" si="8"/>
        <v>28.641746700753128</v>
      </c>
      <c r="H29" s="103">
        <f t="shared" si="9"/>
        <v>22.216320111829461</v>
      </c>
      <c r="I29" s="79">
        <f t="shared" si="10"/>
        <v>32.844342857142856</v>
      </c>
      <c r="J29" s="28">
        <v>414532</v>
      </c>
      <c r="K29" s="84">
        <v>88</v>
      </c>
      <c r="L29" s="84">
        <v>127056</v>
      </c>
      <c r="M29" s="84">
        <v>287388</v>
      </c>
      <c r="N29" s="28">
        <v>14473</v>
      </c>
      <c r="O29" s="84">
        <v>4</v>
      </c>
      <c r="P29" s="84">
        <v>5719</v>
      </c>
      <c r="Q29" s="84">
        <v>8750</v>
      </c>
      <c r="AD29"/>
      <c r="AE29"/>
    </row>
    <row r="30" spans="2:31" ht="13.5" customHeight="1" x14ac:dyDescent="0.3">
      <c r="B30" s="38">
        <v>1991</v>
      </c>
      <c r="C30" s="68">
        <f t="shared" si="4"/>
        <v>28.561312839787906</v>
      </c>
      <c r="D30" s="71">
        <f t="shared" si="5"/>
        <v>20.5</v>
      </c>
      <c r="E30" s="69">
        <f t="shared" si="6"/>
        <v>21.213037997478839</v>
      </c>
      <c r="F30" s="70">
        <f t="shared" si="7"/>
        <v>32.932669663883537</v>
      </c>
      <c r="G30" s="68">
        <f t="shared" si="8"/>
        <v>28.561312839787906</v>
      </c>
      <c r="H30" s="105">
        <f t="shared" si="9"/>
        <v>21.212524743566672</v>
      </c>
      <c r="I30" s="70">
        <f t="shared" si="10"/>
        <v>32.932669663883537</v>
      </c>
      <c r="J30" s="31">
        <v>425535</v>
      </c>
      <c r="K30" s="81">
        <v>82</v>
      </c>
      <c r="L30" s="81">
        <v>117796</v>
      </c>
      <c r="M30" s="81">
        <v>307657</v>
      </c>
      <c r="N30" s="31">
        <v>14899</v>
      </c>
      <c r="O30" s="81">
        <v>4</v>
      </c>
      <c r="P30" s="81">
        <v>5553</v>
      </c>
      <c r="Q30" s="81">
        <v>9342</v>
      </c>
      <c r="AD30"/>
      <c r="AE30"/>
    </row>
    <row r="31" spans="2:31" ht="13.5" customHeight="1" x14ac:dyDescent="0.3">
      <c r="B31" s="38">
        <v>1992</v>
      </c>
      <c r="C31" s="68">
        <f t="shared" si="4"/>
        <v>28.975130133024869</v>
      </c>
      <c r="D31" s="71">
        <f t="shared" si="5"/>
        <v>20</v>
      </c>
      <c r="E31" s="69">
        <f t="shared" si="6"/>
        <v>21.492285084496693</v>
      </c>
      <c r="F31" s="70">
        <f t="shared" si="7"/>
        <v>33.006822901216253</v>
      </c>
      <c r="G31" s="68">
        <f t="shared" si="8"/>
        <v>28.975130133024869</v>
      </c>
      <c r="H31" s="105">
        <f t="shared" si="9"/>
        <v>21.491189427312776</v>
      </c>
      <c r="I31" s="70">
        <f t="shared" si="10"/>
        <v>33.006822901216253</v>
      </c>
      <c r="J31" s="29">
        <v>450882</v>
      </c>
      <c r="K31" s="82">
        <v>80</v>
      </c>
      <c r="L31" s="82">
        <v>117004</v>
      </c>
      <c r="M31" s="82">
        <v>333798</v>
      </c>
      <c r="N31" s="29">
        <v>15561</v>
      </c>
      <c r="O31" s="82">
        <v>4</v>
      </c>
      <c r="P31" s="82">
        <v>5444</v>
      </c>
      <c r="Q31" s="82">
        <v>10113</v>
      </c>
      <c r="AD31"/>
      <c r="AE31"/>
    </row>
    <row r="32" spans="2:31" ht="13.5" customHeight="1" x14ac:dyDescent="0.3">
      <c r="B32" s="38">
        <v>1993</v>
      </c>
      <c r="C32" s="68">
        <f t="shared" si="4"/>
        <v>29.112448055572784</v>
      </c>
      <c r="D32" s="71">
        <f t="shared" si="5"/>
        <v>20</v>
      </c>
      <c r="E32" s="69">
        <f t="shared" si="6"/>
        <v>21.156734541378665</v>
      </c>
      <c r="F32" s="70">
        <f t="shared" si="7"/>
        <v>33.071521456436933</v>
      </c>
      <c r="G32" s="68">
        <f t="shared" si="8"/>
        <v>29.112448055572784</v>
      </c>
      <c r="H32" s="105">
        <f t="shared" si="9"/>
        <v>21.155870823221953</v>
      </c>
      <c r="I32" s="70">
        <f t="shared" si="10"/>
        <v>33.071521456436933</v>
      </c>
      <c r="J32" s="29">
        <v>469380</v>
      </c>
      <c r="K32" s="82">
        <v>80</v>
      </c>
      <c r="L32" s="82">
        <v>113252</v>
      </c>
      <c r="M32" s="82">
        <v>356048</v>
      </c>
      <c r="N32" s="29">
        <v>16123</v>
      </c>
      <c r="O32" s="82">
        <v>4</v>
      </c>
      <c r="P32" s="82">
        <v>5353</v>
      </c>
      <c r="Q32" s="82">
        <v>10766</v>
      </c>
      <c r="S32" s="48"/>
      <c r="AD32"/>
      <c r="AE32"/>
    </row>
    <row r="33" spans="2:31" ht="13.5" customHeight="1" x14ac:dyDescent="0.3">
      <c r="B33" s="38">
        <v>1994</v>
      </c>
      <c r="C33" s="68">
        <f t="shared" si="4"/>
        <v>28.856706454715166</v>
      </c>
      <c r="D33" s="71">
        <f t="shared" si="5"/>
        <v>20</v>
      </c>
      <c r="E33" s="69">
        <f t="shared" si="6"/>
        <v>21.138608305274971</v>
      </c>
      <c r="F33" s="70">
        <f t="shared" si="7"/>
        <v>32.206781860955623</v>
      </c>
      <c r="G33" s="68">
        <f t="shared" si="8"/>
        <v>28.856706454715166</v>
      </c>
      <c r="H33" s="105">
        <f t="shared" si="9"/>
        <v>21.137757009345794</v>
      </c>
      <c r="I33" s="70">
        <f t="shared" si="10"/>
        <v>32.206781860955623</v>
      </c>
      <c r="J33" s="29">
        <v>510100</v>
      </c>
      <c r="K33" s="82">
        <v>80</v>
      </c>
      <c r="L33" s="82">
        <v>113007</v>
      </c>
      <c r="M33" s="82">
        <v>397013</v>
      </c>
      <c r="N33" s="29">
        <v>17677</v>
      </c>
      <c r="O33" s="82">
        <v>4</v>
      </c>
      <c r="P33" s="82">
        <v>5346</v>
      </c>
      <c r="Q33" s="82">
        <v>12327</v>
      </c>
      <c r="AD33"/>
      <c r="AE33"/>
    </row>
    <row r="34" spans="2:31" ht="13.5" customHeight="1" x14ac:dyDescent="0.3">
      <c r="B34" s="38">
        <v>1995</v>
      </c>
      <c r="C34" s="68">
        <f t="shared" si="4"/>
        <v>28.484204294709649</v>
      </c>
      <c r="D34" s="71">
        <f t="shared" si="5"/>
        <v>20</v>
      </c>
      <c r="E34" s="69">
        <f t="shared" si="6"/>
        <v>21.182357301704968</v>
      </c>
      <c r="F34" s="70">
        <f t="shared" si="7"/>
        <v>31.475988164782642</v>
      </c>
      <c r="G34" s="68">
        <f t="shared" si="8"/>
        <v>28.484204294709649</v>
      </c>
      <c r="H34" s="105">
        <f t="shared" si="9"/>
        <v>21.18148148148148</v>
      </c>
      <c r="I34" s="70">
        <f t="shared" si="10"/>
        <v>31.475988164782642</v>
      </c>
      <c r="J34" s="29">
        <v>529265</v>
      </c>
      <c r="K34" s="82">
        <v>80</v>
      </c>
      <c r="L34" s="82">
        <v>114300</v>
      </c>
      <c r="M34" s="82">
        <v>414885</v>
      </c>
      <c r="N34" s="29">
        <v>18581</v>
      </c>
      <c r="O34" s="82">
        <v>4</v>
      </c>
      <c r="P34" s="82">
        <v>5396</v>
      </c>
      <c r="Q34" s="82">
        <v>13181</v>
      </c>
      <c r="AD34"/>
      <c r="AE34"/>
    </row>
    <row r="35" spans="2:31" ht="13.5" customHeight="1" x14ac:dyDescent="0.3">
      <c r="B35" s="38">
        <v>1996</v>
      </c>
      <c r="C35" s="68">
        <f t="shared" si="4"/>
        <v>28.660398919592769</v>
      </c>
      <c r="D35" s="71">
        <f t="shared" si="5"/>
        <v>20</v>
      </c>
      <c r="E35" s="69">
        <f t="shared" si="6"/>
        <v>21.270622818298733</v>
      </c>
      <c r="F35" s="70">
        <f t="shared" si="7"/>
        <v>31.576530242665701</v>
      </c>
      <c r="G35" s="68">
        <f t="shared" si="8"/>
        <v>28.660398919592769</v>
      </c>
      <c r="H35" s="105">
        <f t="shared" si="9"/>
        <v>21.269689737470166</v>
      </c>
      <c r="I35" s="70">
        <f t="shared" si="10"/>
        <v>31.576530242665701</v>
      </c>
      <c r="J35" s="29">
        <v>551770</v>
      </c>
      <c r="K35" s="82">
        <v>80</v>
      </c>
      <c r="L35" s="82">
        <v>115776</v>
      </c>
      <c r="M35" s="82">
        <v>435914</v>
      </c>
      <c r="N35" s="29">
        <v>19252</v>
      </c>
      <c r="O35" s="82">
        <v>4</v>
      </c>
      <c r="P35" s="82">
        <v>5443</v>
      </c>
      <c r="Q35" s="82">
        <v>13805</v>
      </c>
      <c r="AD35"/>
      <c r="AE35"/>
    </row>
    <row r="36" spans="2:31" ht="13.5" customHeight="1" x14ac:dyDescent="0.3">
      <c r="B36" s="38">
        <v>1997</v>
      </c>
      <c r="C36" s="68">
        <f t="shared" si="4"/>
        <v>28.294451638609424</v>
      </c>
      <c r="D36" s="71">
        <f t="shared" si="5"/>
        <v>21.666666666666668</v>
      </c>
      <c r="E36" s="69">
        <f t="shared" si="6"/>
        <v>21.597917788547836</v>
      </c>
      <c r="F36" s="70">
        <f t="shared" si="7"/>
        <v>30.873680579510175</v>
      </c>
      <c r="G36" s="68">
        <f t="shared" si="8"/>
        <v>28.294451638609424</v>
      </c>
      <c r="H36" s="105">
        <f t="shared" si="9"/>
        <v>21.598065556152605</v>
      </c>
      <c r="I36" s="70">
        <f t="shared" si="10"/>
        <v>30.873680579510175</v>
      </c>
      <c r="J36" s="29">
        <v>568096</v>
      </c>
      <c r="K36" s="82">
        <v>260</v>
      </c>
      <c r="L36" s="82">
        <v>120322</v>
      </c>
      <c r="M36" s="82">
        <v>447514</v>
      </c>
      <c r="N36" s="29">
        <v>20078</v>
      </c>
      <c r="O36" s="82">
        <v>12</v>
      </c>
      <c r="P36" s="82">
        <v>5571</v>
      </c>
      <c r="Q36" s="82">
        <v>14495</v>
      </c>
      <c r="AD36"/>
      <c r="AE36"/>
    </row>
    <row r="37" spans="2:31" ht="13.5" customHeight="1" x14ac:dyDescent="0.3">
      <c r="B37" s="38">
        <v>1998</v>
      </c>
      <c r="C37" s="68">
        <f t="shared" si="4"/>
        <v>26.574685182419991</v>
      </c>
      <c r="D37" s="71">
        <f t="shared" si="5"/>
        <v>22.416666666666668</v>
      </c>
      <c r="E37" s="69">
        <f t="shared" si="6"/>
        <v>23.01565489650374</v>
      </c>
      <c r="F37" s="70">
        <f t="shared" si="7"/>
        <v>28.006001395673412</v>
      </c>
      <c r="G37" s="68">
        <f t="shared" si="8"/>
        <v>26.574685182419991</v>
      </c>
      <c r="H37" s="105">
        <f t="shared" si="9"/>
        <v>23.014407220968582</v>
      </c>
      <c r="I37" s="70">
        <f t="shared" si="10"/>
        <v>28.006001395673412</v>
      </c>
      <c r="J37" s="29">
        <v>533912</v>
      </c>
      <c r="K37" s="82">
        <v>269</v>
      </c>
      <c r="L37" s="82">
        <v>132317</v>
      </c>
      <c r="M37" s="82">
        <v>401326</v>
      </c>
      <c r="N37" s="29">
        <v>20091</v>
      </c>
      <c r="O37" s="82">
        <v>12</v>
      </c>
      <c r="P37" s="82">
        <v>5749</v>
      </c>
      <c r="Q37" s="82">
        <v>14330</v>
      </c>
      <c r="AD37"/>
      <c r="AE37"/>
    </row>
    <row r="38" spans="2:31" ht="13.5" customHeight="1" thickBot="1" x14ac:dyDescent="0.35">
      <c r="B38" s="39">
        <v>1999</v>
      </c>
      <c r="C38" s="72">
        <f t="shared" si="4"/>
        <v>26.769870702616018</v>
      </c>
      <c r="D38" s="73">
        <f t="shared" si="5"/>
        <v>22.416666666666668</v>
      </c>
      <c r="E38" s="74">
        <f t="shared" si="6"/>
        <v>22.533046471600688</v>
      </c>
      <c r="F38" s="75">
        <f t="shared" si="7"/>
        <v>28.515425983583356</v>
      </c>
      <c r="G38" s="72">
        <f t="shared" si="8"/>
        <v>26.769870702616018</v>
      </c>
      <c r="H38" s="107">
        <f t="shared" si="9"/>
        <v>22.532806595671591</v>
      </c>
      <c r="I38" s="75">
        <f t="shared" si="10"/>
        <v>28.515425983583356</v>
      </c>
      <c r="J38" s="30">
        <v>534166</v>
      </c>
      <c r="K38" s="83">
        <v>269</v>
      </c>
      <c r="L38" s="83">
        <v>130917</v>
      </c>
      <c r="M38" s="83">
        <v>402980</v>
      </c>
      <c r="N38" s="30">
        <v>19954</v>
      </c>
      <c r="O38" s="83">
        <v>12</v>
      </c>
      <c r="P38" s="83">
        <v>5810</v>
      </c>
      <c r="Q38" s="83">
        <v>14132</v>
      </c>
      <c r="R38" s="49"/>
      <c r="AD38"/>
      <c r="AE38"/>
    </row>
    <row r="39" spans="2:31" ht="13.5" customHeight="1" x14ac:dyDescent="0.3">
      <c r="B39" s="40">
        <v>2000</v>
      </c>
      <c r="C39" s="76">
        <f t="shared" si="4"/>
        <v>26.311972204796604</v>
      </c>
      <c r="D39" s="77">
        <f t="shared" si="5"/>
        <v>22.666666666666668</v>
      </c>
      <c r="E39" s="78">
        <f t="shared" si="6"/>
        <v>20.980041293874741</v>
      </c>
      <c r="F39" s="79">
        <f t="shared" si="7"/>
        <v>28.394858715350022</v>
      </c>
      <c r="G39" s="76">
        <f t="shared" si="8"/>
        <v>26.311972204796604</v>
      </c>
      <c r="H39" s="103">
        <f t="shared" si="9"/>
        <v>20.983516483516482</v>
      </c>
      <c r="I39" s="79">
        <f t="shared" si="10"/>
        <v>28.394858715350022</v>
      </c>
      <c r="J39" s="28">
        <v>545263</v>
      </c>
      <c r="K39" s="84">
        <v>272</v>
      </c>
      <c r="L39" s="84">
        <v>121936</v>
      </c>
      <c r="M39" s="84">
        <v>423055</v>
      </c>
      <c r="N39" s="28">
        <v>20723</v>
      </c>
      <c r="O39" s="84">
        <v>12</v>
      </c>
      <c r="P39" s="84">
        <v>5812</v>
      </c>
      <c r="Q39" s="84">
        <v>14899</v>
      </c>
      <c r="R39" s="49"/>
      <c r="AD39"/>
      <c r="AE39"/>
    </row>
    <row r="40" spans="2:31" ht="13.5" customHeight="1" x14ac:dyDescent="0.3">
      <c r="B40" s="38">
        <v>2001</v>
      </c>
      <c r="C40" s="68">
        <f t="shared" si="4"/>
        <v>25.809203673894519</v>
      </c>
      <c r="D40" s="71">
        <f t="shared" si="5"/>
        <v>21.916666666666668</v>
      </c>
      <c r="E40" s="69">
        <f t="shared" si="6"/>
        <v>20.623332770555461</v>
      </c>
      <c r="F40" s="70">
        <f t="shared" si="7"/>
        <v>27.834792914993088</v>
      </c>
      <c r="G40" s="68">
        <f t="shared" si="8"/>
        <v>25.809203673894519</v>
      </c>
      <c r="H40" s="105">
        <f t="shared" si="9"/>
        <v>20.625947767481044</v>
      </c>
      <c r="I40" s="70">
        <f t="shared" si="10"/>
        <v>27.834792914993088</v>
      </c>
      <c r="J40" s="31">
        <v>545142</v>
      </c>
      <c r="K40" s="81">
        <v>263</v>
      </c>
      <c r="L40" s="81">
        <v>122152</v>
      </c>
      <c r="M40" s="81">
        <v>422727</v>
      </c>
      <c r="N40" s="31">
        <v>21122</v>
      </c>
      <c r="O40" s="81">
        <v>12</v>
      </c>
      <c r="P40" s="81">
        <v>5923</v>
      </c>
      <c r="Q40" s="81">
        <v>15187</v>
      </c>
      <c r="R40" s="49"/>
      <c r="AD40"/>
      <c r="AE40"/>
    </row>
    <row r="41" spans="2:31" ht="13.5" customHeight="1" x14ac:dyDescent="0.3">
      <c r="B41" s="38">
        <v>2002</v>
      </c>
      <c r="C41" s="68">
        <f t="shared" si="4"/>
        <v>25.546961325966851</v>
      </c>
      <c r="D41" s="71">
        <f t="shared" si="5"/>
        <v>22.25</v>
      </c>
      <c r="E41" s="69">
        <f t="shared" si="6"/>
        <v>19.886814469078178</v>
      </c>
      <c r="F41" s="70">
        <f t="shared" si="7"/>
        <v>27.736218444100977</v>
      </c>
      <c r="G41" s="68">
        <f t="shared" si="8"/>
        <v>25.546961325966851</v>
      </c>
      <c r="H41" s="105">
        <f t="shared" si="9"/>
        <v>19.891532190983199</v>
      </c>
      <c r="I41" s="70">
        <f t="shared" si="10"/>
        <v>27.736218444100977</v>
      </c>
      <c r="J41" s="29">
        <v>550256</v>
      </c>
      <c r="K41" s="82">
        <v>267</v>
      </c>
      <c r="L41" s="82">
        <v>119301</v>
      </c>
      <c r="M41" s="82">
        <v>430688</v>
      </c>
      <c r="N41" s="29">
        <v>21539</v>
      </c>
      <c r="O41" s="82">
        <v>12</v>
      </c>
      <c r="P41" s="82">
        <v>5999</v>
      </c>
      <c r="Q41" s="82">
        <v>15528</v>
      </c>
      <c r="AD41"/>
      <c r="AE41"/>
    </row>
    <row r="42" spans="2:31" ht="13.5" customHeight="1" x14ac:dyDescent="0.3">
      <c r="B42" s="38">
        <v>2003</v>
      </c>
      <c r="C42" s="68">
        <f t="shared" si="4"/>
        <v>25.028897233925626</v>
      </c>
      <c r="D42" s="71">
        <f t="shared" si="5"/>
        <v>22.416666666666668</v>
      </c>
      <c r="E42" s="69">
        <f t="shared" si="6"/>
        <v>19.731587561374795</v>
      </c>
      <c r="F42" s="70">
        <f t="shared" si="7"/>
        <v>27.090619829451445</v>
      </c>
      <c r="G42" s="68">
        <f t="shared" si="8"/>
        <v>25.028897233925626</v>
      </c>
      <c r="H42" s="105">
        <f t="shared" si="9"/>
        <v>19.736850702384842</v>
      </c>
      <c r="I42" s="70">
        <f t="shared" si="10"/>
        <v>27.090619829451445</v>
      </c>
      <c r="J42" s="29">
        <v>546531</v>
      </c>
      <c r="K42" s="82">
        <v>269</v>
      </c>
      <c r="L42" s="82">
        <v>120560</v>
      </c>
      <c r="M42" s="82">
        <v>425702</v>
      </c>
      <c r="N42" s="29">
        <v>21836</v>
      </c>
      <c r="O42" s="82">
        <v>12</v>
      </c>
      <c r="P42" s="82">
        <v>6110</v>
      </c>
      <c r="Q42" s="82">
        <v>15714</v>
      </c>
      <c r="AD42"/>
      <c r="AE42"/>
    </row>
    <row r="43" spans="2:31" ht="13.5" customHeight="1" x14ac:dyDescent="0.3">
      <c r="B43" s="38">
        <v>2004</v>
      </c>
      <c r="C43" s="68">
        <f t="shared" si="4"/>
        <v>24.5719404880704</v>
      </c>
      <c r="D43" s="71">
        <f t="shared" si="5"/>
        <v>22.333333333333332</v>
      </c>
      <c r="E43" s="69">
        <f t="shared" si="6"/>
        <v>19.769427566357532</v>
      </c>
      <c r="F43" s="70">
        <f t="shared" si="7"/>
        <v>26.476996197718631</v>
      </c>
      <c r="G43" s="68">
        <f t="shared" si="8"/>
        <v>24.5719404880704</v>
      </c>
      <c r="H43" s="105">
        <f t="shared" si="9"/>
        <v>19.774337695499522</v>
      </c>
      <c r="I43" s="70">
        <f t="shared" si="10"/>
        <v>26.476996197718631</v>
      </c>
      <c r="J43" s="29">
        <v>541713</v>
      </c>
      <c r="K43" s="82">
        <v>268</v>
      </c>
      <c r="L43" s="82">
        <v>123638</v>
      </c>
      <c r="M43" s="82">
        <v>417807</v>
      </c>
      <c r="N43" s="29">
        <v>22046</v>
      </c>
      <c r="O43" s="82">
        <v>12</v>
      </c>
      <c r="P43" s="82">
        <v>6254</v>
      </c>
      <c r="Q43" s="82">
        <v>15780</v>
      </c>
      <c r="AD43"/>
      <c r="AE43"/>
    </row>
    <row r="44" spans="2:31" ht="13.5" customHeight="1" x14ac:dyDescent="0.3">
      <c r="B44" s="38">
        <v>2005</v>
      </c>
      <c r="C44" s="68">
        <f t="shared" si="4"/>
        <v>24.168994600383776</v>
      </c>
      <c r="D44" s="71">
        <f t="shared" si="5"/>
        <v>19.46153846153846</v>
      </c>
      <c r="E44" s="69">
        <f t="shared" si="6"/>
        <v>19.265299782541163</v>
      </c>
      <c r="F44" s="70">
        <f t="shared" si="7"/>
        <v>26.151146760245645</v>
      </c>
      <c r="G44" s="68">
        <f t="shared" si="8"/>
        <v>24.168994600383776</v>
      </c>
      <c r="H44" s="105">
        <f t="shared" si="9"/>
        <v>19.265695241047901</v>
      </c>
      <c r="I44" s="70">
        <f t="shared" si="10"/>
        <v>26.151146760245645</v>
      </c>
      <c r="J44" s="29">
        <v>541603</v>
      </c>
      <c r="K44" s="82">
        <v>253</v>
      </c>
      <c r="L44" s="82">
        <v>124030</v>
      </c>
      <c r="M44" s="82">
        <v>417320</v>
      </c>
      <c r="N44" s="29">
        <v>22409</v>
      </c>
      <c r="O44" s="82">
        <v>13</v>
      </c>
      <c r="P44" s="82">
        <v>6438</v>
      </c>
      <c r="Q44" s="82">
        <v>15958</v>
      </c>
      <c r="AD44"/>
      <c r="AE44"/>
    </row>
    <row r="45" spans="2:31" ht="13.5" customHeight="1" x14ac:dyDescent="0.3">
      <c r="B45" s="38">
        <v>2006</v>
      </c>
      <c r="C45" s="68">
        <f t="shared" si="4"/>
        <v>23.720643198609299</v>
      </c>
      <c r="D45" s="71">
        <f t="shared" si="5"/>
        <v>21.083333333333332</v>
      </c>
      <c r="E45" s="69">
        <f t="shared" si="6"/>
        <v>18.411040145985403</v>
      </c>
      <c r="F45" s="70">
        <f t="shared" si="7"/>
        <v>25.84873949579832</v>
      </c>
      <c r="G45" s="68">
        <f t="shared" si="8"/>
        <v>23.720643198609299</v>
      </c>
      <c r="H45" s="105">
        <f t="shared" si="9"/>
        <v>18.415907710989678</v>
      </c>
      <c r="I45" s="70">
        <f t="shared" si="10"/>
        <v>25.84873949579832</v>
      </c>
      <c r="J45" s="29">
        <v>545812</v>
      </c>
      <c r="K45" s="82">
        <v>253</v>
      </c>
      <c r="L45" s="82">
        <v>121071</v>
      </c>
      <c r="M45" s="82">
        <v>424488</v>
      </c>
      <c r="N45" s="29">
        <v>23010</v>
      </c>
      <c r="O45" s="82">
        <v>12</v>
      </c>
      <c r="P45" s="82">
        <v>6576</v>
      </c>
      <c r="Q45" s="82">
        <v>16422</v>
      </c>
      <c r="AD45"/>
      <c r="AE45"/>
    </row>
    <row r="46" spans="2:31" ht="13.5" customHeight="1" x14ac:dyDescent="0.3">
      <c r="B46" s="38">
        <v>2007</v>
      </c>
      <c r="C46" s="68">
        <f t="shared" si="4"/>
        <v>22.696982397317687</v>
      </c>
      <c r="D46" s="71">
        <f t="shared" si="5"/>
        <v>20.076923076923077</v>
      </c>
      <c r="E46" s="69">
        <f t="shared" si="6"/>
        <v>17.814111261872455</v>
      </c>
      <c r="F46" s="70">
        <f t="shared" si="7"/>
        <v>24.58045776693389</v>
      </c>
      <c r="G46" s="68">
        <f t="shared" si="8"/>
        <v>22.696982397317687</v>
      </c>
      <c r="H46" s="105">
        <f t="shared" si="9"/>
        <v>17.818537466145049</v>
      </c>
      <c r="I46" s="70">
        <f t="shared" si="10"/>
        <v>24.58045776693389</v>
      </c>
      <c r="J46" s="29">
        <v>541550</v>
      </c>
      <c r="K46" s="82">
        <v>261</v>
      </c>
      <c r="L46" s="82">
        <v>118161</v>
      </c>
      <c r="M46" s="82">
        <v>423128</v>
      </c>
      <c r="N46" s="29">
        <v>23860</v>
      </c>
      <c r="O46" s="82">
        <v>13</v>
      </c>
      <c r="P46" s="82">
        <v>6633</v>
      </c>
      <c r="Q46" s="82">
        <v>17214</v>
      </c>
      <c r="AD46"/>
      <c r="AE46"/>
    </row>
    <row r="47" spans="2:31" ht="13.5" customHeight="1" x14ac:dyDescent="0.3">
      <c r="B47" s="8">
        <v>2008</v>
      </c>
      <c r="C47" s="68">
        <f t="shared" si="4"/>
        <v>21.892050311393334</v>
      </c>
      <c r="D47" s="71">
        <f t="shared" si="5"/>
        <v>17.785714285714285</v>
      </c>
      <c r="E47" s="69">
        <f t="shared" si="6"/>
        <v>17.546715867158671</v>
      </c>
      <c r="F47" s="70">
        <f t="shared" si="7"/>
        <v>23.551243109461133</v>
      </c>
      <c r="G47" s="68">
        <f t="shared" si="8"/>
        <v>21.892050311393334</v>
      </c>
      <c r="H47" s="105">
        <f t="shared" si="9"/>
        <v>17.547208719988216</v>
      </c>
      <c r="I47" s="70">
        <f t="shared" si="10"/>
        <v>23.551243109461133</v>
      </c>
      <c r="J47" s="29">
        <v>537822</v>
      </c>
      <c r="K47" s="82">
        <v>249</v>
      </c>
      <c r="L47" s="82">
        <v>118879</v>
      </c>
      <c r="M47" s="82">
        <v>418694</v>
      </c>
      <c r="N47" s="29">
        <v>24567</v>
      </c>
      <c r="O47" s="82">
        <v>14</v>
      </c>
      <c r="P47" s="82">
        <v>6775</v>
      </c>
      <c r="Q47" s="82">
        <v>17778</v>
      </c>
      <c r="AD47"/>
      <c r="AE47"/>
    </row>
    <row r="48" spans="2:31" ht="13.5" customHeight="1" thickBot="1" x14ac:dyDescent="0.35">
      <c r="B48" s="9">
        <v>2009</v>
      </c>
      <c r="C48" s="72">
        <f t="shared" si="4"/>
        <v>21.573831700658424</v>
      </c>
      <c r="D48" s="73">
        <f t="shared" si="5"/>
        <v>16.5</v>
      </c>
      <c r="E48" s="74">
        <f t="shared" si="6"/>
        <v>18.231485523061256</v>
      </c>
      <c r="F48" s="75">
        <f t="shared" si="7"/>
        <v>22.852505410354585</v>
      </c>
      <c r="G48" s="72">
        <f t="shared" si="8"/>
        <v>21.573831700658424</v>
      </c>
      <c r="H48" s="107">
        <f t="shared" si="9"/>
        <v>18.227965732539566</v>
      </c>
      <c r="I48" s="75">
        <f t="shared" si="10"/>
        <v>22.852505410354585</v>
      </c>
      <c r="J48" s="32">
        <v>537361</v>
      </c>
      <c r="K48" s="85">
        <v>231</v>
      </c>
      <c r="L48" s="85">
        <v>125305</v>
      </c>
      <c r="M48" s="85">
        <v>411825</v>
      </c>
      <c r="N48" s="32">
        <v>24908</v>
      </c>
      <c r="O48" s="85">
        <v>14</v>
      </c>
      <c r="P48" s="85">
        <v>6873</v>
      </c>
      <c r="Q48" s="85">
        <v>18021</v>
      </c>
      <c r="AD48"/>
      <c r="AE48"/>
    </row>
    <row r="49" spans="2:31" ht="13.5" customHeight="1" x14ac:dyDescent="0.3">
      <c r="B49" s="40">
        <v>2010</v>
      </c>
      <c r="C49" s="76">
        <f t="shared" si="4"/>
        <v>20.981184261784183</v>
      </c>
      <c r="D49" s="77">
        <f t="shared" si="5"/>
        <v>16.857142857142858</v>
      </c>
      <c r="E49" s="78">
        <f t="shared" si="6"/>
        <v>17.756992269852425</v>
      </c>
      <c r="F49" s="79">
        <f t="shared" si="7"/>
        <v>22.221563022490695</v>
      </c>
      <c r="G49" s="76">
        <f t="shared" si="8"/>
        <v>20.981184261784183</v>
      </c>
      <c r="H49" s="103">
        <f t="shared" si="9"/>
        <v>17.755225136765326</v>
      </c>
      <c r="I49" s="79">
        <f t="shared" si="10"/>
        <v>22.221563022490695</v>
      </c>
      <c r="J49" s="28">
        <v>538587</v>
      </c>
      <c r="K49" s="84">
        <v>236</v>
      </c>
      <c r="L49" s="84">
        <v>126341</v>
      </c>
      <c r="M49" s="84">
        <v>412010</v>
      </c>
      <c r="N49" s="28">
        <v>25670</v>
      </c>
      <c r="O49" s="84">
        <v>14</v>
      </c>
      <c r="P49" s="84">
        <v>7115</v>
      </c>
      <c r="Q49" s="84">
        <v>18541</v>
      </c>
      <c r="AD49"/>
      <c r="AE49"/>
    </row>
    <row r="50" spans="2:31" ht="13.5" customHeight="1" x14ac:dyDescent="0.3">
      <c r="B50" s="38">
        <v>2011</v>
      </c>
      <c r="C50" s="68">
        <f t="shared" si="4"/>
        <v>20.927528714338646</v>
      </c>
      <c r="D50" s="71">
        <f t="shared" si="5"/>
        <v>16</v>
      </c>
      <c r="E50" s="69">
        <f t="shared" si="6"/>
        <v>17.325853524229075</v>
      </c>
      <c r="F50" s="70">
        <f t="shared" si="7"/>
        <v>22.258586576023539</v>
      </c>
      <c r="G50" s="68">
        <f t="shared" si="8"/>
        <v>20.927528714338646</v>
      </c>
      <c r="H50" s="105">
        <f t="shared" si="9"/>
        <v>17.323121307871961</v>
      </c>
      <c r="I50" s="70">
        <f t="shared" si="10"/>
        <v>22.258586576023539</v>
      </c>
      <c r="J50" s="31">
        <v>564834</v>
      </c>
      <c r="K50" s="81">
        <v>240</v>
      </c>
      <c r="L50" s="81">
        <v>125855</v>
      </c>
      <c r="M50" s="81">
        <v>438739</v>
      </c>
      <c r="N50" s="31">
        <v>26990</v>
      </c>
      <c r="O50" s="81">
        <v>15</v>
      </c>
      <c r="P50" s="81">
        <v>7264</v>
      </c>
      <c r="Q50" s="81">
        <v>19711</v>
      </c>
      <c r="AD50"/>
      <c r="AE50"/>
    </row>
    <row r="51" spans="2:31" ht="13.5" customHeight="1" x14ac:dyDescent="0.3">
      <c r="B51" s="38">
        <v>2012</v>
      </c>
      <c r="C51" s="68">
        <f t="shared" si="4"/>
        <v>21.62153878672585</v>
      </c>
      <c r="D51" s="71">
        <f t="shared" si="5"/>
        <v>16.142857142857142</v>
      </c>
      <c r="E51" s="69">
        <f t="shared" si="6"/>
        <v>16.902140672782874</v>
      </c>
      <c r="F51" s="70">
        <f t="shared" si="7"/>
        <v>23.32751426790082</v>
      </c>
      <c r="G51" s="68">
        <f t="shared" si="8"/>
        <v>21.62153878672585</v>
      </c>
      <c r="H51" s="105">
        <f t="shared" si="9"/>
        <v>16.900729927007298</v>
      </c>
      <c r="I51" s="70">
        <f t="shared" si="10"/>
        <v>23.32751426790082</v>
      </c>
      <c r="J51" s="29">
        <v>613749</v>
      </c>
      <c r="K51" s="82">
        <v>226</v>
      </c>
      <c r="L51" s="82">
        <v>127121</v>
      </c>
      <c r="M51" s="82">
        <v>486402</v>
      </c>
      <c r="N51" s="29">
        <v>28386</v>
      </c>
      <c r="O51" s="82">
        <v>14</v>
      </c>
      <c r="P51" s="82">
        <v>7521</v>
      </c>
      <c r="Q51" s="82">
        <v>20851</v>
      </c>
      <c r="AD51"/>
      <c r="AE51"/>
    </row>
    <row r="52" spans="2:31" ht="13.5" customHeight="1" x14ac:dyDescent="0.3">
      <c r="B52" s="38">
        <v>2013</v>
      </c>
      <c r="C52" s="68">
        <f t="shared" si="4"/>
        <v>21.511520737327189</v>
      </c>
      <c r="D52" s="71">
        <f t="shared" si="5"/>
        <v>15</v>
      </c>
      <c r="E52" s="69">
        <f t="shared" si="6"/>
        <v>17.285435709932969</v>
      </c>
      <c r="F52" s="70">
        <f t="shared" si="7"/>
        <v>23.065469008356796</v>
      </c>
      <c r="G52" s="68">
        <f t="shared" si="8"/>
        <v>21.511520737327189</v>
      </c>
      <c r="H52" s="105">
        <f t="shared" si="9"/>
        <v>17.281265206812652</v>
      </c>
      <c r="I52" s="70">
        <f t="shared" si="10"/>
        <v>23.065469008356796</v>
      </c>
      <c r="J52" s="43">
        <v>658188</v>
      </c>
      <c r="K52" s="86">
        <v>225</v>
      </c>
      <c r="L52" s="86">
        <v>141827</v>
      </c>
      <c r="M52" s="86">
        <v>516136</v>
      </c>
      <c r="N52" s="43">
        <v>30597</v>
      </c>
      <c r="O52" s="86">
        <v>15</v>
      </c>
      <c r="P52" s="86">
        <v>8205</v>
      </c>
      <c r="Q52" s="86">
        <v>22377</v>
      </c>
      <c r="AD52"/>
      <c r="AE52"/>
    </row>
    <row r="53" spans="2:31" ht="13.5" customHeight="1" x14ac:dyDescent="0.3">
      <c r="B53" s="38">
        <v>2014</v>
      </c>
      <c r="C53" s="68">
        <f t="shared" si="4"/>
        <v>19.749583850367724</v>
      </c>
      <c r="D53" s="71">
        <f t="shared" si="5"/>
        <v>17.2</v>
      </c>
      <c r="E53" s="69">
        <f t="shared" si="6"/>
        <v>17.05588845356073</v>
      </c>
      <c r="F53" s="70">
        <f t="shared" si="7"/>
        <v>20.711228848365369</v>
      </c>
      <c r="G53" s="68">
        <f t="shared" si="8"/>
        <v>19.749583850367724</v>
      </c>
      <c r="H53" s="105">
        <f t="shared" si="9"/>
        <v>17.056137121822157</v>
      </c>
      <c r="I53" s="70">
        <f t="shared" si="10"/>
        <v>20.711228848365369</v>
      </c>
      <c r="J53" s="43">
        <v>652546</v>
      </c>
      <c r="K53" s="86">
        <v>258</v>
      </c>
      <c r="L53" s="86">
        <v>148011</v>
      </c>
      <c r="M53" s="86">
        <v>504277</v>
      </c>
      <c r="N53" s="43">
        <v>33041</v>
      </c>
      <c r="O53" s="86">
        <v>15</v>
      </c>
      <c r="P53" s="86">
        <v>8678</v>
      </c>
      <c r="Q53" s="86">
        <v>24348</v>
      </c>
      <c r="AD53"/>
      <c r="AE53"/>
    </row>
    <row r="54" spans="2:31" ht="13.5" customHeight="1" x14ac:dyDescent="0.3">
      <c r="B54" s="38">
        <v>2015</v>
      </c>
      <c r="C54" s="68">
        <f t="shared" si="4"/>
        <v>20.030902421129859</v>
      </c>
      <c r="D54" s="71">
        <f t="shared" si="5"/>
        <v>17.066666666666666</v>
      </c>
      <c r="E54" s="69">
        <f t="shared" si="6"/>
        <v>17.380556754423825</v>
      </c>
      <c r="F54" s="70">
        <f t="shared" si="7"/>
        <v>21.02347531461762</v>
      </c>
      <c r="G54" s="68">
        <f t="shared" si="8"/>
        <v>20.030902421129859</v>
      </c>
      <c r="H54" s="105">
        <f t="shared" si="9"/>
        <v>17.380049552946247</v>
      </c>
      <c r="I54" s="70">
        <f t="shared" si="10"/>
        <v>21.02347531461762</v>
      </c>
      <c r="J54" s="43">
        <v>682553</v>
      </c>
      <c r="K54" s="86">
        <v>256</v>
      </c>
      <c r="L54" s="86">
        <v>161083</v>
      </c>
      <c r="M54" s="86">
        <v>521214</v>
      </c>
      <c r="N54" s="43">
        <v>34075</v>
      </c>
      <c r="O54" s="86">
        <v>15</v>
      </c>
      <c r="P54" s="86">
        <v>9268</v>
      </c>
      <c r="Q54" s="86">
        <v>24792</v>
      </c>
      <c r="AD54"/>
      <c r="AE54"/>
    </row>
    <row r="55" spans="2:31" ht="13.5" customHeight="1" x14ac:dyDescent="0.3">
      <c r="B55" s="38">
        <v>2016</v>
      </c>
      <c r="C55" s="68">
        <f t="shared" si="4"/>
        <v>19.674154791841296</v>
      </c>
      <c r="D55" s="71">
        <f t="shared" si="5"/>
        <v>17.2</v>
      </c>
      <c r="E55" s="69">
        <f t="shared" si="6"/>
        <v>17.36508422664625</v>
      </c>
      <c r="F55" s="70">
        <f t="shared" si="7"/>
        <v>20.546150885296381</v>
      </c>
      <c r="G55" s="68">
        <f t="shared" si="8"/>
        <v>19.674154791841296</v>
      </c>
      <c r="H55" s="105">
        <f t="shared" si="9"/>
        <v>17.364831804281344</v>
      </c>
      <c r="I55" s="70">
        <f t="shared" si="10"/>
        <v>20.546150885296381</v>
      </c>
      <c r="J55" s="43">
        <v>704138</v>
      </c>
      <c r="K55" s="86">
        <v>258</v>
      </c>
      <c r="L55" s="86">
        <v>170091</v>
      </c>
      <c r="M55" s="86">
        <v>533789</v>
      </c>
      <c r="N55" s="43">
        <v>35790</v>
      </c>
      <c r="O55" s="86">
        <v>15</v>
      </c>
      <c r="P55" s="86">
        <v>9795</v>
      </c>
      <c r="Q55" s="86">
        <v>25980</v>
      </c>
      <c r="AD55"/>
      <c r="AE55"/>
    </row>
    <row r="56" spans="2:31" ht="13.5" customHeight="1" x14ac:dyDescent="0.3">
      <c r="B56" s="38">
        <v>2017</v>
      </c>
      <c r="C56" s="68">
        <f t="shared" si="4"/>
        <v>19.046641074856048</v>
      </c>
      <c r="D56" s="71">
        <f t="shared" si="5"/>
        <v>16.600000000000001</v>
      </c>
      <c r="E56" s="69">
        <f t="shared" si="6"/>
        <v>16.596531791907516</v>
      </c>
      <c r="F56" s="70">
        <f t="shared" si="7"/>
        <v>20.023394055608822</v>
      </c>
      <c r="G56" s="68">
        <f t="shared" si="8"/>
        <v>19.046641074856048</v>
      </c>
      <c r="H56" s="105">
        <f t="shared" si="9"/>
        <v>16.596536796536796</v>
      </c>
      <c r="I56" s="70">
        <f t="shared" si="10"/>
        <v>20.023394055608822</v>
      </c>
      <c r="J56" s="43">
        <v>694631</v>
      </c>
      <c r="K56" s="86">
        <v>249</v>
      </c>
      <c r="L56" s="86">
        <v>172272</v>
      </c>
      <c r="M56" s="86">
        <v>522110</v>
      </c>
      <c r="N56" s="43">
        <v>36470</v>
      </c>
      <c r="O56" s="86">
        <v>15</v>
      </c>
      <c r="P56" s="86">
        <v>10380</v>
      </c>
      <c r="Q56" s="86">
        <v>26075</v>
      </c>
      <c r="AD56"/>
      <c r="AE56"/>
    </row>
    <row r="57" spans="2:31" ht="13.5" customHeight="1" x14ac:dyDescent="0.3">
      <c r="B57" s="8">
        <v>2018</v>
      </c>
      <c r="C57" s="68">
        <f t="shared" si="4"/>
        <v>17.908180565857794</v>
      </c>
      <c r="D57" s="71">
        <f t="shared" si="5"/>
        <v>16.600000000000001</v>
      </c>
      <c r="E57" s="69">
        <f t="shared" si="6"/>
        <v>15.818490947523205</v>
      </c>
      <c r="F57" s="70">
        <f t="shared" si="7"/>
        <v>18.755697899597795</v>
      </c>
      <c r="G57" s="68">
        <f t="shared" si="8"/>
        <v>17.908180565857794</v>
      </c>
      <c r="H57" s="105">
        <f t="shared" si="9"/>
        <v>15.819566813509544</v>
      </c>
      <c r="I57" s="70">
        <f t="shared" si="10"/>
        <v>18.755697899597795</v>
      </c>
      <c r="J57" s="43">
        <v>675998</v>
      </c>
      <c r="K57" s="86">
        <v>249</v>
      </c>
      <c r="L57" s="86">
        <v>172121</v>
      </c>
      <c r="M57" s="86">
        <v>503628</v>
      </c>
      <c r="N57" s="43">
        <v>37748</v>
      </c>
      <c r="O57" s="86">
        <v>15</v>
      </c>
      <c r="P57" s="86">
        <v>10881</v>
      </c>
      <c r="Q57" s="86">
        <v>26852</v>
      </c>
      <c r="AD57"/>
      <c r="AE57"/>
    </row>
    <row r="58" spans="2:31" ht="13.5" customHeight="1" thickBot="1" x14ac:dyDescent="0.35">
      <c r="B58" s="9">
        <v>2019</v>
      </c>
      <c r="C58" s="72">
        <f t="shared" si="4"/>
        <v>17.009579263711494</v>
      </c>
      <c r="D58" s="73">
        <f t="shared" si="5"/>
        <v>16.176470588235293</v>
      </c>
      <c r="E58" s="74">
        <f t="shared" si="6"/>
        <v>15.292364829849715</v>
      </c>
      <c r="F58" s="75">
        <f t="shared" si="7"/>
        <v>17.784559654111323</v>
      </c>
      <c r="G58" s="72">
        <f t="shared" si="8"/>
        <v>17.009579263711494</v>
      </c>
      <c r="H58" s="107">
        <f t="shared" si="9"/>
        <v>15.293661060802069</v>
      </c>
      <c r="I58" s="75">
        <f t="shared" si="10"/>
        <v>17.784559654111323</v>
      </c>
      <c r="J58" s="44">
        <v>633913</v>
      </c>
      <c r="K58" s="87">
        <v>275</v>
      </c>
      <c r="L58" s="87">
        <v>177055</v>
      </c>
      <c r="M58" s="87">
        <v>456583</v>
      </c>
      <c r="N58" s="44">
        <v>37268</v>
      </c>
      <c r="O58" s="87">
        <v>17</v>
      </c>
      <c r="P58" s="87">
        <v>11578</v>
      </c>
      <c r="Q58" s="87">
        <v>25673</v>
      </c>
      <c r="AD58"/>
      <c r="AE58"/>
    </row>
    <row r="59" spans="2:31" ht="13.5" customHeight="1" x14ac:dyDescent="0.3">
      <c r="B59" s="131">
        <v>2020</v>
      </c>
      <c r="C59" s="76">
        <f t="shared" si="4"/>
        <v>16.720478244253972</v>
      </c>
      <c r="D59" s="154">
        <f t="shared" si="5"/>
        <v>16.058823529411764</v>
      </c>
      <c r="E59" s="78">
        <f t="shared" si="6"/>
        <v>14.359163987138263</v>
      </c>
      <c r="F59" s="155">
        <f t="shared" si="7"/>
        <v>17.935930843363526</v>
      </c>
      <c r="G59" s="76">
        <f t="shared" si="8"/>
        <v>16.720478244253972</v>
      </c>
      <c r="H59" s="140">
        <f t="shared" si="9"/>
        <v>14.361483503251185</v>
      </c>
      <c r="I59" s="155">
        <f t="shared" si="10"/>
        <v>17.935930843363526</v>
      </c>
      <c r="J59" s="45">
        <v>612538</v>
      </c>
      <c r="K59" s="88">
        <v>273</v>
      </c>
      <c r="L59" s="88">
        <v>178628</v>
      </c>
      <c r="M59" s="88">
        <v>433637</v>
      </c>
      <c r="N59" s="45">
        <v>36634</v>
      </c>
      <c r="O59" s="88">
        <v>17</v>
      </c>
      <c r="P59" s="88">
        <v>12440</v>
      </c>
      <c r="Q59" s="88">
        <v>24177</v>
      </c>
      <c r="AD59"/>
      <c r="AE59"/>
    </row>
    <row r="60" spans="2:31" ht="13.5" customHeight="1" x14ac:dyDescent="0.3">
      <c r="B60" s="151">
        <v>2021</v>
      </c>
      <c r="C60" s="68">
        <f t="shared" si="4"/>
        <v>17.452203349210627</v>
      </c>
      <c r="D60" s="156">
        <f t="shared" si="5"/>
        <v>15.529411764705882</v>
      </c>
      <c r="E60" s="69">
        <f t="shared" si="6"/>
        <v>13.628087726048481</v>
      </c>
      <c r="F60" s="157">
        <f t="shared" si="7"/>
        <v>19.893514654622219</v>
      </c>
      <c r="G60" s="68">
        <f t="shared" si="8"/>
        <v>17.452203349210627</v>
      </c>
      <c r="H60" s="162">
        <f t="shared" si="9"/>
        <v>13.630571779895481</v>
      </c>
      <c r="I60" s="127">
        <f t="shared" si="10"/>
        <v>19.893514654622219</v>
      </c>
      <c r="J60" s="43">
        <v>582572</v>
      </c>
      <c r="K60" s="86">
        <v>264</v>
      </c>
      <c r="L60" s="86">
        <v>177097</v>
      </c>
      <c r="M60" s="86">
        <v>405211</v>
      </c>
      <c r="N60" s="43">
        <v>33381</v>
      </c>
      <c r="O60" s="86">
        <v>17</v>
      </c>
      <c r="P60" s="86">
        <v>12995</v>
      </c>
      <c r="Q60" s="86">
        <v>20369</v>
      </c>
      <c r="AD60"/>
      <c r="AE60"/>
    </row>
    <row r="61" spans="2:31" x14ac:dyDescent="0.3">
      <c r="B61" s="151">
        <v>2022</v>
      </c>
      <c r="C61" s="68">
        <f t="shared" si="4"/>
        <v>16.664516323516114</v>
      </c>
      <c r="D61" s="156">
        <f t="shared" si="5"/>
        <v>15</v>
      </c>
      <c r="E61" s="69">
        <f t="shared" si="6"/>
        <v>12.434381738419214</v>
      </c>
      <c r="F61" s="157">
        <f t="shared" si="7"/>
        <v>19.552798497995635</v>
      </c>
      <c r="G61" s="68">
        <f t="shared" si="8"/>
        <v>16.664516323516114</v>
      </c>
      <c r="H61" s="162">
        <f t="shared" si="9"/>
        <v>12.437620674290807</v>
      </c>
      <c r="I61" s="127">
        <f t="shared" si="10"/>
        <v>19.552798497995635</v>
      </c>
      <c r="J61" s="80">
        <v>552812</v>
      </c>
      <c r="K61" s="89">
        <v>255</v>
      </c>
      <c r="L61" s="89">
        <v>167230</v>
      </c>
      <c r="M61" s="89">
        <v>385327</v>
      </c>
      <c r="N61" s="80">
        <v>33173</v>
      </c>
      <c r="O61" s="89">
        <v>17</v>
      </c>
      <c r="P61" s="89">
        <v>13449</v>
      </c>
      <c r="Q61" s="89">
        <v>19707</v>
      </c>
    </row>
    <row r="62" spans="2:31" x14ac:dyDescent="0.3">
      <c r="B62" s="151">
        <v>2023</v>
      </c>
      <c r="C62" s="68">
        <f t="shared" ref="C62" si="11">J62/N62</f>
        <v>16.069044099531904</v>
      </c>
      <c r="D62" s="156">
        <f t="shared" ref="D62" si="12">IF(O62=0,"-",K62/O62)</f>
        <v>13.647058823529411</v>
      </c>
      <c r="E62" s="69">
        <f t="shared" ref="E62" si="13">IF(P62=0,"-",L62/P62)</f>
        <v>11.373600955081331</v>
      </c>
      <c r="F62" s="157">
        <f t="shared" ref="F62" si="14">IF(Q62=0,"-",M62/Q62)</f>
        <v>19.374009342360782</v>
      </c>
      <c r="G62" s="68">
        <f t="shared" ref="G62" si="15">J62/N62</f>
        <v>16.069044099531904</v>
      </c>
      <c r="H62" s="162">
        <f t="shared" ref="H62" si="16">IF((O62+P62)=0,"-",(K62+L62)/(O62+P62))</f>
        <v>11.376481108875476</v>
      </c>
      <c r="I62" s="127">
        <f t="shared" ref="I62" si="17">(M62)/(Q62)</f>
        <v>19.374009342360782</v>
      </c>
      <c r="J62" s="43">
        <v>521794</v>
      </c>
      <c r="K62" s="143">
        <v>232</v>
      </c>
      <c r="L62" s="143">
        <v>152429</v>
      </c>
      <c r="M62" s="143">
        <v>369133</v>
      </c>
      <c r="N62" s="80">
        <v>32472</v>
      </c>
      <c r="O62" s="89">
        <v>17</v>
      </c>
      <c r="P62" s="89">
        <v>13402</v>
      </c>
      <c r="Q62" s="89">
        <v>19053</v>
      </c>
    </row>
    <row r="63" spans="2:31" x14ac:dyDescent="0.3">
      <c r="B63" s="152">
        <v>2024</v>
      </c>
      <c r="C63" s="146">
        <f t="shared" ref="C63" si="18">J63/N63</f>
        <v>15.722385141739981</v>
      </c>
      <c r="D63" s="158">
        <f t="shared" ref="D63" si="19">IF(O63=0,"-",K63/O63)</f>
        <v>14.176470588235293</v>
      </c>
      <c r="E63" s="147">
        <f t="shared" ref="E63" si="20">IF(P63=0,"-",L63/P63)</f>
        <v>10.927551480535097</v>
      </c>
      <c r="F63" s="159">
        <f t="shared" ref="F63" si="21">IF(Q63=0,"-",M63/Q63)</f>
        <v>19.193094072865687</v>
      </c>
      <c r="G63" s="146">
        <f t="shared" ref="G63" si="22">J63/N63</f>
        <v>15.722385141739981</v>
      </c>
      <c r="H63" s="163">
        <f t="shared" ref="H63" si="23">IF((O63+P63)=0,"-",(K63+L63)/(O63+P63))</f>
        <v>10.931697065225549</v>
      </c>
      <c r="I63" s="148">
        <f t="shared" ref="I63" si="24">(M63)/(Q63)</f>
        <v>19.193094072865687</v>
      </c>
      <c r="J63" s="44">
        <v>498604</v>
      </c>
      <c r="K63" s="164">
        <v>241</v>
      </c>
      <c r="L63" s="164">
        <v>145402</v>
      </c>
      <c r="M63" s="164">
        <v>352961</v>
      </c>
      <c r="N63" s="149">
        <v>31713</v>
      </c>
      <c r="O63" s="150">
        <v>17</v>
      </c>
      <c r="P63" s="150">
        <v>13306</v>
      </c>
      <c r="Q63" s="150">
        <v>18390</v>
      </c>
    </row>
    <row r="64" spans="2:31" s="130" customFormat="1" ht="12.75" thickBot="1" x14ac:dyDescent="0.35">
      <c r="B64" s="153">
        <v>2025</v>
      </c>
      <c r="C64" s="72">
        <f>J64/N64</f>
        <v>15.640240337772005</v>
      </c>
      <c r="D64" s="160">
        <f t="shared" ref="D64" si="25">IF(O64=0,"-",K64/O64)</f>
        <v>14.529411764705882</v>
      </c>
      <c r="E64" s="74">
        <f t="shared" ref="E64" si="26">IF(P64=0,"-",L64/P64)</f>
        <v>10.931451917984415</v>
      </c>
      <c r="F64" s="161">
        <f t="shared" ref="F64" si="27">IF(Q64=0,"-",M64/Q64)</f>
        <v>19.186318067897016</v>
      </c>
      <c r="G64" s="72">
        <f t="shared" ref="G64" si="28">J64/N64</f>
        <v>15.640240337772005</v>
      </c>
      <c r="H64" s="160">
        <f t="shared" ref="H64" si="29">IF((O64+P64)=0,"-",(K64+L64)/(O64+P64))</f>
        <v>10.936073749433278</v>
      </c>
      <c r="I64" s="128">
        <f t="shared" ref="I64" si="30">(M64)/(Q64)</f>
        <v>19.186318067897016</v>
      </c>
      <c r="J64" s="129">
        <v>481563</v>
      </c>
      <c r="K64" s="144">
        <v>247</v>
      </c>
      <c r="L64" s="144">
        <v>144481</v>
      </c>
      <c r="M64" s="144">
        <v>336835</v>
      </c>
      <c r="N64" s="129">
        <v>30790</v>
      </c>
      <c r="O64" s="145">
        <v>17</v>
      </c>
      <c r="P64" s="145">
        <v>13217</v>
      </c>
      <c r="Q64" s="145">
        <v>17556</v>
      </c>
      <c r="R64" s="47"/>
      <c r="S64" s="47"/>
      <c r="T64" s="47"/>
      <c r="U64" s="47"/>
      <c r="V64" s="47"/>
      <c r="W64" s="47"/>
      <c r="X64" s="47"/>
      <c r="Y64" s="47"/>
      <c r="Z64" s="47"/>
    </row>
    <row r="65" spans="2:17" ht="13.5" x14ac:dyDescent="0.3">
      <c r="B65" s="37" t="s">
        <v>18</v>
      </c>
      <c r="C65" s="36"/>
      <c r="D65" s="36"/>
      <c r="E65" s="36"/>
      <c r="F65" s="36"/>
      <c r="G65" s="36"/>
      <c r="H65" s="36"/>
      <c r="I65" s="35"/>
    </row>
    <row r="66" spans="2:17" ht="13.5" x14ac:dyDescent="0.3">
      <c r="B66" s="41" t="s">
        <v>17</v>
      </c>
      <c r="C66" s="36"/>
      <c r="D66" s="36"/>
      <c r="E66" s="36"/>
      <c r="F66" s="36"/>
      <c r="G66" s="36"/>
      <c r="H66" s="36"/>
      <c r="I66" s="35"/>
      <c r="J66" s="42"/>
      <c r="K66" s="42"/>
      <c r="L66" s="42"/>
      <c r="M66" s="42"/>
      <c r="N66" s="26"/>
      <c r="O66" s="26"/>
      <c r="P66" s="26"/>
      <c r="Q66" s="26"/>
    </row>
    <row r="67" spans="2:17" ht="13.5" x14ac:dyDescent="0.3">
      <c r="B67" s="37" t="s">
        <v>16</v>
      </c>
      <c r="C67" s="36"/>
      <c r="D67" s="36"/>
      <c r="E67" s="36"/>
      <c r="F67" s="36"/>
      <c r="G67" s="36"/>
      <c r="H67" s="36"/>
      <c r="I67" s="35"/>
      <c r="N67" s="27"/>
      <c r="O67" s="27"/>
      <c r="P67" s="27"/>
      <c r="Q67" s="27"/>
    </row>
    <row r="68" spans="2:17" ht="13.5" x14ac:dyDescent="0.3">
      <c r="B68" s="90" t="s">
        <v>20</v>
      </c>
      <c r="N68" s="27"/>
      <c r="O68" s="27"/>
      <c r="P68" s="27"/>
      <c r="Q68" s="27"/>
    </row>
    <row r="69" spans="2:17" ht="13.5" x14ac:dyDescent="0.3">
      <c r="B69" s="34"/>
    </row>
    <row r="70" spans="2:17" ht="13.5" x14ac:dyDescent="0.3">
      <c r="B70" s="33"/>
    </row>
  </sheetData>
  <mergeCells count="5">
    <mergeCell ref="C2:F2"/>
    <mergeCell ref="G2:I2"/>
    <mergeCell ref="J1:Q1"/>
    <mergeCell ref="J2:M2"/>
    <mergeCell ref="N2:Q2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교원1인당학생수(1965-)</vt:lpstr>
      <vt:lpstr>학급당학생수(1965-)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한효진</dc:creator>
  <cp:lastModifiedBy>KSW</cp:lastModifiedBy>
  <dcterms:created xsi:type="dcterms:W3CDTF">2012-08-16T06:31:36Z</dcterms:created>
  <dcterms:modified xsi:type="dcterms:W3CDTF">2025-09-22T02:06:00Z</dcterms:modified>
</cp:coreProperties>
</file>