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drawings/drawing9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24 교육통계서비스\11 홈페이지_교육통계\테마통계_시계열통계\00 시계열 유치원(1965-2024)_250204\"/>
    </mc:Choice>
  </mc:AlternateContent>
  <bookViews>
    <workbookView xWindow="0" yWindow="0" windowWidth="28800" windowHeight="11760" tabRatio="859"/>
  </bookViews>
  <sheets>
    <sheet name="학생수_설립별(1965-)" sheetId="1" r:id="rId1"/>
    <sheet name="학생수_시도별(1965-)" sheetId="2" r:id="rId2"/>
    <sheet name="학생수_연령별(1965-)" sheetId="4" r:id="rId3"/>
    <sheet name="취학률(1965-)" sheetId="9" r:id="rId4"/>
  </sheets>
  <calcPr calcId="162913"/>
</workbook>
</file>

<file path=xl/calcChain.xml><?xml version="1.0" encoding="utf-8"?>
<calcChain xmlns="http://schemas.openxmlformats.org/spreadsheetml/2006/main">
  <c r="H63" i="9" l="1"/>
  <c r="G63" i="9"/>
  <c r="J63" i="4" l="1"/>
  <c r="C63" i="4"/>
  <c r="J63" i="2"/>
  <c r="I63" i="2"/>
  <c r="H63" i="2"/>
  <c r="G63" i="2"/>
  <c r="F63" i="2"/>
  <c r="E63" i="2"/>
  <c r="C63" i="2" s="1"/>
  <c r="D63" i="2"/>
  <c r="N63" i="1"/>
  <c r="M63" i="1"/>
  <c r="L63" i="1"/>
  <c r="G63" i="1"/>
  <c r="C63" i="1"/>
  <c r="K63" i="1" s="1"/>
  <c r="G62" i="9" l="1"/>
  <c r="H62" i="9"/>
  <c r="C62" i="4"/>
  <c r="J62" i="4"/>
  <c r="D62" i="2"/>
  <c r="C62" i="2" s="1"/>
  <c r="E62" i="2"/>
  <c r="F62" i="2"/>
  <c r="G62" i="2"/>
  <c r="H62" i="2"/>
  <c r="I62" i="2"/>
  <c r="J62" i="2"/>
  <c r="C62" i="1"/>
  <c r="G62" i="1"/>
  <c r="L62" i="1"/>
  <c r="M62" i="1"/>
  <c r="N62" i="1"/>
  <c r="K62" i="1" l="1"/>
  <c r="H61" i="9"/>
  <c r="G61" i="9"/>
  <c r="H60" i="9"/>
  <c r="G60" i="9"/>
  <c r="H59" i="9"/>
  <c r="G59" i="9"/>
  <c r="H58" i="9"/>
  <c r="G58" i="9"/>
  <c r="H57" i="9"/>
  <c r="G57" i="9"/>
  <c r="H56" i="9"/>
  <c r="G56" i="9"/>
  <c r="H55" i="9"/>
  <c r="G55" i="9"/>
  <c r="H54" i="9"/>
  <c r="G54" i="9"/>
  <c r="H53" i="9"/>
  <c r="G53" i="9"/>
  <c r="H52" i="9"/>
  <c r="G52" i="9"/>
  <c r="H51" i="9"/>
  <c r="G51" i="9"/>
  <c r="H50" i="9"/>
  <c r="G50" i="9"/>
  <c r="H49" i="9"/>
  <c r="G49" i="9"/>
  <c r="H48" i="9"/>
  <c r="G48" i="9"/>
  <c r="H47" i="9"/>
  <c r="G47" i="9"/>
  <c r="H46" i="9"/>
  <c r="G46" i="9"/>
  <c r="H45" i="9"/>
  <c r="G45" i="9"/>
  <c r="H44" i="9"/>
  <c r="G44" i="9"/>
  <c r="H43" i="9"/>
  <c r="G43" i="9"/>
  <c r="H42" i="9"/>
  <c r="G42" i="9"/>
  <c r="H41" i="9"/>
  <c r="G41" i="9"/>
  <c r="H40" i="9"/>
  <c r="G40" i="9"/>
  <c r="H39" i="9"/>
  <c r="G39" i="9"/>
  <c r="H38" i="9"/>
  <c r="G38" i="9"/>
  <c r="H37" i="9"/>
  <c r="G37" i="9"/>
  <c r="H36" i="9"/>
  <c r="G36" i="9"/>
  <c r="H35" i="9"/>
  <c r="G35" i="9"/>
  <c r="H34" i="9"/>
  <c r="G34" i="9"/>
  <c r="H33" i="9"/>
  <c r="G33" i="9"/>
  <c r="H32" i="9"/>
  <c r="G32" i="9"/>
  <c r="H31" i="9"/>
  <c r="G31" i="9"/>
  <c r="H30" i="9"/>
  <c r="G30" i="9"/>
  <c r="H29" i="9"/>
  <c r="G29" i="9"/>
  <c r="H28" i="9"/>
  <c r="G28" i="9"/>
  <c r="H27" i="9"/>
  <c r="G27" i="9"/>
  <c r="H26" i="9"/>
  <c r="G26" i="9"/>
  <c r="H25" i="9"/>
  <c r="G25" i="9"/>
  <c r="H24" i="9"/>
  <c r="G24" i="9"/>
  <c r="H23" i="9"/>
  <c r="G23" i="9"/>
  <c r="H22" i="9"/>
  <c r="G22" i="9"/>
  <c r="H21" i="9"/>
  <c r="G21" i="9"/>
  <c r="H20" i="9"/>
  <c r="G20" i="9"/>
  <c r="H19" i="9"/>
  <c r="G19" i="9"/>
  <c r="H18" i="9"/>
  <c r="G18" i="9"/>
  <c r="H17" i="9"/>
  <c r="G17" i="9"/>
  <c r="H16" i="9"/>
  <c r="G16" i="9"/>
  <c r="H15" i="9"/>
  <c r="G15" i="9"/>
  <c r="H14" i="9"/>
  <c r="G14" i="9"/>
  <c r="H13" i="9"/>
  <c r="G13" i="9"/>
  <c r="H12" i="9"/>
  <c r="G12" i="9"/>
  <c r="H11" i="9"/>
  <c r="G11" i="9"/>
  <c r="H10" i="9"/>
  <c r="G10" i="9"/>
  <c r="H9" i="9"/>
  <c r="G9" i="9"/>
  <c r="H8" i="9"/>
  <c r="G8" i="9"/>
  <c r="H7" i="9"/>
  <c r="G7" i="9"/>
  <c r="H6" i="9"/>
  <c r="G6" i="9"/>
  <c r="H5" i="9"/>
  <c r="G5" i="9"/>
  <c r="E60" i="2"/>
  <c r="E59" i="2"/>
  <c r="E58" i="2"/>
  <c r="E57" i="2"/>
  <c r="E56" i="2"/>
  <c r="E55" i="2"/>
  <c r="E54" i="2"/>
  <c r="E53" i="2"/>
  <c r="E52" i="2"/>
  <c r="E61" i="2"/>
  <c r="H4" i="9" l="1"/>
  <c r="G4" i="9"/>
  <c r="C45" i="2" l="1"/>
  <c r="C41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I61" i="2"/>
  <c r="H61" i="2"/>
  <c r="G61" i="2"/>
  <c r="F61" i="2"/>
  <c r="D61" i="2"/>
  <c r="I60" i="2"/>
  <c r="H60" i="2"/>
  <c r="G60" i="2"/>
  <c r="F60" i="2"/>
  <c r="D60" i="2"/>
  <c r="I59" i="2"/>
  <c r="H59" i="2"/>
  <c r="G59" i="2"/>
  <c r="F59" i="2"/>
  <c r="D59" i="2"/>
  <c r="I58" i="2"/>
  <c r="H58" i="2"/>
  <c r="G58" i="2"/>
  <c r="F58" i="2"/>
  <c r="D58" i="2"/>
  <c r="I57" i="2"/>
  <c r="H57" i="2"/>
  <c r="G57" i="2"/>
  <c r="F57" i="2"/>
  <c r="D57" i="2"/>
  <c r="I56" i="2"/>
  <c r="H56" i="2"/>
  <c r="G56" i="2"/>
  <c r="F56" i="2"/>
  <c r="D56" i="2"/>
  <c r="C56" i="2" s="1"/>
  <c r="I55" i="2"/>
  <c r="H55" i="2"/>
  <c r="G55" i="2"/>
  <c r="F55" i="2"/>
  <c r="D55" i="2"/>
  <c r="C55" i="2" s="1"/>
  <c r="I54" i="2"/>
  <c r="H54" i="2"/>
  <c r="G54" i="2"/>
  <c r="F54" i="2"/>
  <c r="D54" i="2"/>
  <c r="C54" i="2" s="1"/>
  <c r="I53" i="2"/>
  <c r="H53" i="2"/>
  <c r="G53" i="2"/>
  <c r="F53" i="2"/>
  <c r="D53" i="2"/>
  <c r="C53" i="2" s="1"/>
  <c r="I52" i="2"/>
  <c r="H52" i="2"/>
  <c r="G52" i="2"/>
  <c r="F52" i="2"/>
  <c r="D52" i="2"/>
  <c r="C52" i="2" s="1"/>
  <c r="I51" i="2"/>
  <c r="H51" i="2"/>
  <c r="G51" i="2"/>
  <c r="F51" i="2"/>
  <c r="E51" i="2"/>
  <c r="D51" i="2"/>
  <c r="C51" i="2" s="1"/>
  <c r="I50" i="2"/>
  <c r="H50" i="2"/>
  <c r="C50" i="2" s="1"/>
  <c r="G50" i="2"/>
  <c r="F50" i="2"/>
  <c r="E50" i="2"/>
  <c r="D50" i="2"/>
  <c r="I49" i="2"/>
  <c r="H49" i="2"/>
  <c r="G49" i="2"/>
  <c r="F49" i="2"/>
  <c r="E49" i="2"/>
  <c r="D49" i="2"/>
  <c r="C49" i="2" s="1"/>
  <c r="I48" i="2"/>
  <c r="H48" i="2"/>
  <c r="G48" i="2"/>
  <c r="F48" i="2"/>
  <c r="E48" i="2"/>
  <c r="D48" i="2"/>
  <c r="C48" i="2" s="1"/>
  <c r="I47" i="2"/>
  <c r="H47" i="2"/>
  <c r="G47" i="2"/>
  <c r="F47" i="2"/>
  <c r="E47" i="2"/>
  <c r="D47" i="2"/>
  <c r="C47" i="2" s="1"/>
  <c r="I46" i="2"/>
  <c r="C46" i="2" s="1"/>
  <c r="H46" i="2"/>
  <c r="G46" i="2"/>
  <c r="F46" i="2"/>
  <c r="E46" i="2"/>
  <c r="D46" i="2"/>
  <c r="I45" i="2"/>
  <c r="H45" i="2"/>
  <c r="G45" i="2"/>
  <c r="F45" i="2"/>
  <c r="E45" i="2"/>
  <c r="D45" i="2"/>
  <c r="I44" i="2"/>
  <c r="H44" i="2"/>
  <c r="G44" i="2"/>
  <c r="F44" i="2"/>
  <c r="E44" i="2"/>
  <c r="D44" i="2"/>
  <c r="C44" i="2" s="1"/>
  <c r="I43" i="2"/>
  <c r="H43" i="2"/>
  <c r="G43" i="2"/>
  <c r="F43" i="2"/>
  <c r="E43" i="2"/>
  <c r="D43" i="2"/>
  <c r="C43" i="2" s="1"/>
  <c r="I42" i="2"/>
  <c r="C42" i="2" s="1"/>
  <c r="H42" i="2"/>
  <c r="G42" i="2"/>
  <c r="F42" i="2"/>
  <c r="E42" i="2"/>
  <c r="D42" i="2"/>
  <c r="I41" i="2"/>
  <c r="H41" i="2"/>
  <c r="G41" i="2"/>
  <c r="F41" i="2"/>
  <c r="E41" i="2"/>
  <c r="D41" i="2"/>
  <c r="I40" i="2"/>
  <c r="H40" i="2"/>
  <c r="G40" i="2"/>
  <c r="F40" i="2"/>
  <c r="E40" i="2"/>
  <c r="D40" i="2"/>
  <c r="C40" i="2" s="1"/>
  <c r="I38" i="2"/>
  <c r="H38" i="2"/>
  <c r="G38" i="2"/>
  <c r="F38" i="2"/>
  <c r="E38" i="2"/>
  <c r="D38" i="2"/>
  <c r="C38" i="2" s="1"/>
  <c r="I37" i="2"/>
  <c r="H37" i="2"/>
  <c r="G37" i="2"/>
  <c r="F37" i="2"/>
  <c r="E37" i="2"/>
  <c r="D37" i="2"/>
  <c r="I36" i="2"/>
  <c r="H36" i="2"/>
  <c r="G36" i="2"/>
  <c r="F36" i="2"/>
  <c r="E36" i="2"/>
  <c r="D36" i="2"/>
  <c r="I35" i="2"/>
  <c r="H35" i="2"/>
  <c r="G35" i="2"/>
  <c r="F35" i="2"/>
  <c r="E35" i="2"/>
  <c r="D35" i="2"/>
  <c r="I34" i="2"/>
  <c r="H34" i="2"/>
  <c r="G34" i="2"/>
  <c r="F34" i="2"/>
  <c r="E34" i="2"/>
  <c r="D34" i="2"/>
  <c r="I33" i="2"/>
  <c r="H33" i="2"/>
  <c r="G33" i="2"/>
  <c r="F33" i="2"/>
  <c r="E33" i="2"/>
  <c r="D33" i="2"/>
  <c r="I32" i="2"/>
  <c r="H32" i="2"/>
  <c r="G32" i="2"/>
  <c r="F32" i="2"/>
  <c r="E32" i="2"/>
  <c r="D32" i="2"/>
  <c r="I31" i="2"/>
  <c r="H31" i="2"/>
  <c r="G31" i="2"/>
  <c r="F31" i="2"/>
  <c r="E31" i="2"/>
  <c r="D31" i="2"/>
  <c r="I30" i="2"/>
  <c r="H30" i="2"/>
  <c r="G30" i="2"/>
  <c r="F30" i="2"/>
  <c r="E30" i="2"/>
  <c r="D30" i="2"/>
  <c r="I29" i="2"/>
  <c r="H29" i="2"/>
  <c r="G29" i="2"/>
  <c r="F29" i="2"/>
  <c r="E29" i="2"/>
  <c r="D29" i="2"/>
  <c r="I28" i="2"/>
  <c r="H28" i="2"/>
  <c r="G28" i="2"/>
  <c r="F28" i="2"/>
  <c r="E28" i="2"/>
  <c r="D28" i="2"/>
  <c r="I27" i="2"/>
  <c r="H27" i="2"/>
  <c r="G27" i="2"/>
  <c r="F27" i="2"/>
  <c r="E27" i="2"/>
  <c r="D27" i="2"/>
  <c r="I26" i="2"/>
  <c r="H26" i="2"/>
  <c r="G26" i="2"/>
  <c r="F26" i="2"/>
  <c r="E26" i="2"/>
  <c r="D26" i="2"/>
  <c r="I25" i="2"/>
  <c r="H25" i="2"/>
  <c r="G25" i="2"/>
  <c r="F25" i="2"/>
  <c r="E25" i="2"/>
  <c r="D25" i="2"/>
  <c r="I24" i="2"/>
  <c r="H24" i="2"/>
  <c r="G24" i="2"/>
  <c r="F24" i="2"/>
  <c r="E24" i="2"/>
  <c r="D24" i="2"/>
  <c r="I23" i="2"/>
  <c r="H23" i="2"/>
  <c r="G23" i="2"/>
  <c r="F23" i="2"/>
  <c r="E23" i="2"/>
  <c r="D23" i="2"/>
  <c r="I22" i="2"/>
  <c r="H22" i="2"/>
  <c r="G22" i="2"/>
  <c r="F22" i="2"/>
  <c r="E22" i="2"/>
  <c r="D22" i="2"/>
  <c r="I21" i="2"/>
  <c r="H21" i="2"/>
  <c r="G21" i="2"/>
  <c r="F21" i="2"/>
  <c r="E21" i="2"/>
  <c r="D21" i="2"/>
  <c r="I20" i="2"/>
  <c r="H20" i="2"/>
  <c r="G20" i="2"/>
  <c r="F20" i="2"/>
  <c r="E20" i="2"/>
  <c r="D20" i="2"/>
  <c r="I19" i="2"/>
  <c r="H19" i="2"/>
  <c r="G19" i="2"/>
  <c r="F19" i="2"/>
  <c r="E19" i="2"/>
  <c r="D19" i="2"/>
  <c r="I18" i="2"/>
  <c r="H18" i="2"/>
  <c r="G18" i="2"/>
  <c r="F18" i="2"/>
  <c r="E18" i="2"/>
  <c r="D18" i="2"/>
  <c r="I17" i="2"/>
  <c r="H17" i="2"/>
  <c r="G17" i="2"/>
  <c r="F17" i="2"/>
  <c r="E17" i="2"/>
  <c r="D17" i="2"/>
  <c r="I16" i="2"/>
  <c r="H16" i="2"/>
  <c r="G16" i="2"/>
  <c r="F16" i="2"/>
  <c r="E16" i="2"/>
  <c r="D16" i="2"/>
  <c r="I15" i="2"/>
  <c r="H15" i="2"/>
  <c r="G15" i="2"/>
  <c r="F15" i="2"/>
  <c r="E15" i="2"/>
  <c r="D15" i="2"/>
  <c r="I14" i="2"/>
  <c r="H14" i="2"/>
  <c r="G14" i="2"/>
  <c r="F14" i="2"/>
  <c r="E14" i="2"/>
  <c r="D14" i="2"/>
  <c r="I13" i="2"/>
  <c r="H13" i="2"/>
  <c r="G13" i="2"/>
  <c r="F13" i="2"/>
  <c r="E13" i="2"/>
  <c r="D13" i="2"/>
  <c r="I12" i="2"/>
  <c r="H12" i="2"/>
  <c r="G12" i="2"/>
  <c r="F12" i="2"/>
  <c r="E12" i="2"/>
  <c r="D12" i="2"/>
  <c r="I11" i="2"/>
  <c r="H11" i="2"/>
  <c r="G11" i="2"/>
  <c r="F11" i="2"/>
  <c r="E11" i="2"/>
  <c r="D11" i="2"/>
  <c r="I10" i="2"/>
  <c r="H10" i="2"/>
  <c r="G10" i="2"/>
  <c r="F10" i="2"/>
  <c r="E10" i="2"/>
  <c r="D10" i="2"/>
  <c r="I9" i="2"/>
  <c r="H9" i="2"/>
  <c r="G9" i="2"/>
  <c r="F9" i="2"/>
  <c r="E9" i="2"/>
  <c r="D9" i="2"/>
  <c r="I8" i="2"/>
  <c r="H8" i="2"/>
  <c r="G8" i="2"/>
  <c r="F8" i="2"/>
  <c r="E8" i="2"/>
  <c r="D8" i="2"/>
  <c r="I7" i="2"/>
  <c r="H7" i="2"/>
  <c r="G7" i="2"/>
  <c r="F7" i="2"/>
  <c r="E7" i="2"/>
  <c r="D7" i="2"/>
  <c r="I6" i="2"/>
  <c r="H6" i="2"/>
  <c r="G6" i="2"/>
  <c r="F6" i="2"/>
  <c r="E6" i="2"/>
  <c r="D6" i="2"/>
  <c r="I5" i="2"/>
  <c r="H5" i="2"/>
  <c r="G5" i="2"/>
  <c r="F5" i="2"/>
  <c r="E5" i="2"/>
  <c r="D5" i="2"/>
  <c r="I4" i="2"/>
  <c r="H4" i="2"/>
  <c r="G4" i="2"/>
  <c r="F4" i="2"/>
  <c r="E4" i="2"/>
  <c r="D4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J56" i="4"/>
  <c r="J55" i="4"/>
  <c r="J54" i="4"/>
  <c r="J53" i="4"/>
  <c r="J52" i="4"/>
  <c r="J51" i="4"/>
  <c r="J50" i="4"/>
  <c r="J49" i="4"/>
  <c r="J48" i="4"/>
  <c r="J47" i="4"/>
  <c r="J46" i="4"/>
  <c r="J45" i="4"/>
  <c r="J44" i="4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J6" i="4"/>
  <c r="J5" i="4"/>
  <c r="J4" i="4"/>
  <c r="C60" i="4"/>
  <c r="C59" i="4"/>
  <c r="C58" i="4"/>
  <c r="C57" i="4"/>
  <c r="C56" i="4"/>
  <c r="C55" i="4"/>
  <c r="C54" i="4"/>
  <c r="C53" i="4"/>
  <c r="C52" i="4"/>
  <c r="C51" i="4"/>
  <c r="C50" i="4"/>
  <c r="C49" i="4"/>
  <c r="C48" i="4"/>
  <c r="C47" i="4"/>
  <c r="C46" i="4"/>
  <c r="C45" i="4"/>
  <c r="C44" i="4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5" i="4"/>
  <c r="C4" i="4"/>
  <c r="C61" i="4" l="1"/>
  <c r="J61" i="4"/>
  <c r="C61" i="2"/>
  <c r="J61" i="2"/>
  <c r="C61" i="1"/>
  <c r="G61" i="1"/>
  <c r="L61" i="1"/>
  <c r="M61" i="1"/>
  <c r="N61" i="1"/>
  <c r="O61" i="1" l="1"/>
  <c r="K61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4" i="1"/>
  <c r="K5" i="1" l="1"/>
  <c r="L5" i="1"/>
  <c r="M5" i="1"/>
  <c r="N5" i="1"/>
  <c r="K6" i="1"/>
  <c r="L6" i="1"/>
  <c r="M6" i="1"/>
  <c r="N6" i="1"/>
  <c r="K7" i="1"/>
  <c r="L7" i="1"/>
  <c r="M7" i="1"/>
  <c r="N7" i="1"/>
  <c r="K8" i="1"/>
  <c r="L8" i="1"/>
  <c r="M8" i="1"/>
  <c r="N8" i="1"/>
  <c r="K9" i="1"/>
  <c r="L9" i="1"/>
  <c r="M9" i="1"/>
  <c r="N9" i="1"/>
  <c r="K10" i="1"/>
  <c r="L10" i="1"/>
  <c r="M10" i="1"/>
  <c r="N10" i="1"/>
  <c r="K11" i="1"/>
  <c r="L11" i="1"/>
  <c r="M11" i="1"/>
  <c r="N11" i="1"/>
  <c r="K12" i="1"/>
  <c r="L12" i="1"/>
  <c r="M12" i="1"/>
  <c r="N12" i="1"/>
  <c r="K13" i="1"/>
  <c r="L13" i="1"/>
  <c r="M13" i="1"/>
  <c r="N13" i="1"/>
  <c r="K14" i="1"/>
  <c r="L14" i="1"/>
  <c r="M14" i="1"/>
  <c r="N14" i="1"/>
  <c r="K15" i="1"/>
  <c r="L15" i="1"/>
  <c r="M15" i="1"/>
  <c r="N15" i="1"/>
  <c r="K16" i="1"/>
  <c r="L16" i="1"/>
  <c r="M16" i="1"/>
  <c r="N16" i="1"/>
  <c r="K17" i="1"/>
  <c r="L17" i="1"/>
  <c r="M17" i="1"/>
  <c r="N17" i="1"/>
  <c r="K18" i="1"/>
  <c r="L18" i="1"/>
  <c r="M18" i="1"/>
  <c r="N18" i="1"/>
  <c r="K19" i="1"/>
  <c r="L19" i="1"/>
  <c r="M19" i="1"/>
  <c r="N19" i="1"/>
  <c r="K20" i="1"/>
  <c r="L20" i="1"/>
  <c r="M20" i="1"/>
  <c r="N20" i="1"/>
  <c r="K21" i="1"/>
  <c r="L21" i="1"/>
  <c r="M21" i="1"/>
  <c r="N21" i="1"/>
  <c r="K22" i="1"/>
  <c r="L22" i="1"/>
  <c r="M22" i="1"/>
  <c r="N22" i="1"/>
  <c r="K23" i="1"/>
  <c r="L23" i="1"/>
  <c r="M23" i="1"/>
  <c r="N23" i="1"/>
  <c r="K24" i="1"/>
  <c r="L24" i="1"/>
  <c r="M24" i="1"/>
  <c r="N24" i="1"/>
  <c r="K25" i="1"/>
  <c r="L25" i="1"/>
  <c r="M25" i="1"/>
  <c r="N25" i="1"/>
  <c r="K26" i="1"/>
  <c r="L26" i="1"/>
  <c r="M26" i="1"/>
  <c r="N26" i="1"/>
  <c r="K27" i="1"/>
  <c r="L27" i="1"/>
  <c r="M27" i="1"/>
  <c r="N27" i="1"/>
  <c r="K28" i="1"/>
  <c r="L28" i="1"/>
  <c r="M28" i="1"/>
  <c r="N28" i="1"/>
  <c r="K29" i="1"/>
  <c r="L29" i="1"/>
  <c r="M29" i="1"/>
  <c r="N29" i="1"/>
  <c r="K30" i="1"/>
  <c r="L30" i="1"/>
  <c r="M30" i="1"/>
  <c r="N30" i="1"/>
  <c r="K31" i="1"/>
  <c r="L31" i="1"/>
  <c r="M31" i="1"/>
  <c r="N31" i="1"/>
  <c r="K32" i="1"/>
  <c r="L32" i="1"/>
  <c r="M32" i="1"/>
  <c r="N32" i="1"/>
  <c r="K33" i="1"/>
  <c r="L33" i="1"/>
  <c r="M33" i="1"/>
  <c r="N33" i="1"/>
  <c r="K34" i="1"/>
  <c r="L34" i="1"/>
  <c r="M34" i="1"/>
  <c r="N34" i="1"/>
  <c r="K35" i="1"/>
  <c r="L35" i="1"/>
  <c r="M35" i="1"/>
  <c r="N35" i="1"/>
  <c r="K36" i="1"/>
  <c r="L36" i="1"/>
  <c r="M36" i="1"/>
  <c r="N36" i="1"/>
  <c r="K37" i="1"/>
  <c r="L37" i="1"/>
  <c r="M37" i="1"/>
  <c r="N37" i="1"/>
  <c r="K38" i="1"/>
  <c r="L38" i="1"/>
  <c r="M38" i="1"/>
  <c r="N38" i="1"/>
  <c r="K39" i="1"/>
  <c r="L39" i="1"/>
  <c r="M39" i="1"/>
  <c r="N39" i="1"/>
  <c r="K40" i="1"/>
  <c r="L40" i="1"/>
  <c r="M40" i="1"/>
  <c r="N40" i="1"/>
  <c r="K41" i="1"/>
  <c r="L41" i="1"/>
  <c r="M41" i="1"/>
  <c r="N41" i="1"/>
  <c r="K42" i="1"/>
  <c r="L42" i="1"/>
  <c r="M42" i="1"/>
  <c r="N42" i="1"/>
  <c r="K43" i="1"/>
  <c r="L43" i="1"/>
  <c r="M43" i="1"/>
  <c r="N43" i="1"/>
  <c r="K44" i="1"/>
  <c r="L44" i="1"/>
  <c r="M44" i="1"/>
  <c r="N44" i="1"/>
  <c r="K45" i="1"/>
  <c r="L45" i="1"/>
  <c r="M45" i="1"/>
  <c r="N45" i="1"/>
  <c r="K46" i="1"/>
  <c r="L46" i="1"/>
  <c r="M46" i="1"/>
  <c r="N46" i="1"/>
  <c r="K47" i="1"/>
  <c r="L47" i="1"/>
  <c r="M47" i="1"/>
  <c r="N47" i="1"/>
  <c r="K48" i="1"/>
  <c r="L48" i="1"/>
  <c r="M48" i="1"/>
  <c r="N48" i="1"/>
  <c r="K49" i="1"/>
  <c r="L49" i="1"/>
  <c r="M49" i="1"/>
  <c r="N49" i="1"/>
  <c r="K50" i="1"/>
  <c r="L50" i="1"/>
  <c r="M50" i="1"/>
  <c r="N50" i="1"/>
  <c r="K51" i="1"/>
  <c r="L51" i="1"/>
  <c r="M51" i="1"/>
  <c r="N51" i="1"/>
  <c r="K52" i="1"/>
  <c r="L52" i="1"/>
  <c r="M52" i="1"/>
  <c r="N52" i="1"/>
  <c r="K53" i="1"/>
  <c r="L53" i="1"/>
  <c r="M53" i="1"/>
  <c r="N53" i="1"/>
  <c r="K54" i="1"/>
  <c r="L54" i="1"/>
  <c r="M54" i="1"/>
  <c r="N54" i="1"/>
  <c r="K55" i="1"/>
  <c r="L55" i="1"/>
  <c r="M55" i="1"/>
  <c r="N55" i="1"/>
  <c r="K56" i="1"/>
  <c r="L56" i="1"/>
  <c r="M56" i="1"/>
  <c r="N56" i="1"/>
  <c r="L57" i="1"/>
  <c r="M57" i="1"/>
  <c r="N57" i="1"/>
  <c r="L58" i="1"/>
  <c r="M58" i="1"/>
  <c r="N58" i="1"/>
  <c r="L59" i="1"/>
  <c r="M59" i="1"/>
  <c r="N59" i="1"/>
  <c r="L60" i="1"/>
  <c r="M60" i="1"/>
  <c r="N60" i="1"/>
  <c r="N4" i="1"/>
  <c r="M4" i="1"/>
  <c r="L4" i="1"/>
  <c r="K4" i="1"/>
  <c r="J60" i="4" l="1"/>
  <c r="C60" i="2"/>
  <c r="J60" i="2"/>
  <c r="C60" i="1"/>
  <c r="G60" i="1"/>
  <c r="K60" i="1" l="1"/>
  <c r="O60" i="1"/>
  <c r="J59" i="4"/>
  <c r="C59" i="2"/>
  <c r="J59" i="2"/>
  <c r="C59" i="1"/>
  <c r="G59" i="1"/>
  <c r="O59" i="1" l="1"/>
  <c r="K59" i="1"/>
  <c r="J58" i="4" l="1"/>
  <c r="C58" i="2" l="1"/>
  <c r="J58" i="2"/>
  <c r="C58" i="1"/>
  <c r="G58" i="1"/>
  <c r="O58" i="1" l="1"/>
  <c r="K58" i="1"/>
  <c r="J57" i="4"/>
  <c r="J57" i="2"/>
  <c r="C57" i="2"/>
  <c r="G57" i="1"/>
  <c r="C57" i="1"/>
  <c r="O57" i="1" l="1"/>
  <c r="K57" i="1"/>
  <c r="D39" i="2" l="1"/>
  <c r="I39" i="2" l="1"/>
  <c r="H39" i="2"/>
  <c r="G39" i="2"/>
  <c r="F39" i="2"/>
  <c r="E39" i="2"/>
  <c r="C39" i="2" s="1"/>
</calcChain>
</file>

<file path=xl/sharedStrings.xml><?xml version="1.0" encoding="utf-8"?>
<sst xmlns="http://schemas.openxmlformats.org/spreadsheetml/2006/main" count="101" uniqueCount="86">
  <si>
    <t>서울</t>
  </si>
  <si>
    <t>부산</t>
  </si>
  <si>
    <t>대구</t>
  </si>
  <si>
    <t>인천</t>
  </si>
  <si>
    <t>광주</t>
  </si>
  <si>
    <t>대전</t>
  </si>
  <si>
    <t>울산</t>
  </si>
  <si>
    <t>경기</t>
  </si>
  <si>
    <t>강원</t>
  </si>
  <si>
    <t>충북</t>
  </si>
  <si>
    <t>충남</t>
  </si>
  <si>
    <t>전북</t>
  </si>
  <si>
    <t>전남</t>
  </si>
  <si>
    <t>경북</t>
  </si>
  <si>
    <t>경남</t>
  </si>
  <si>
    <t>제주</t>
  </si>
  <si>
    <t>학생수</t>
    <phoneticPr fontId="2" type="noConversion"/>
  </si>
  <si>
    <t>학생수(여)</t>
    <phoneticPr fontId="2" type="noConversion"/>
  </si>
  <si>
    <t>학생수</t>
    <phoneticPr fontId="2" type="noConversion"/>
  </si>
  <si>
    <t>학생수(여)</t>
    <phoneticPr fontId="2" type="noConversion"/>
  </si>
  <si>
    <t>년도</t>
    <phoneticPr fontId="2" type="noConversion"/>
  </si>
  <si>
    <t>국립</t>
    <phoneticPr fontId="2" type="noConversion"/>
  </si>
  <si>
    <t>공립</t>
    <phoneticPr fontId="2" type="noConversion"/>
  </si>
  <si>
    <t>사립</t>
    <phoneticPr fontId="2" type="noConversion"/>
  </si>
  <si>
    <t>권역별 학생수</t>
    <phoneticPr fontId="2" type="noConversion"/>
  </si>
  <si>
    <t>시도별 학생수</t>
    <phoneticPr fontId="2" type="noConversion"/>
  </si>
  <si>
    <t>수도권</t>
    <phoneticPr fontId="2" type="noConversion"/>
  </si>
  <si>
    <t>충청권</t>
    <phoneticPr fontId="2" type="noConversion"/>
  </si>
  <si>
    <t>호남권</t>
    <phoneticPr fontId="2" type="noConversion"/>
  </si>
  <si>
    <t>영남권</t>
    <phoneticPr fontId="2" type="noConversion"/>
  </si>
  <si>
    <t>강원권</t>
    <phoneticPr fontId="2" type="noConversion"/>
  </si>
  <si>
    <t>제주권</t>
    <phoneticPr fontId="2" type="noConversion"/>
  </si>
  <si>
    <t>세종</t>
    <phoneticPr fontId="2" type="noConversion"/>
  </si>
  <si>
    <t>년도</t>
    <phoneticPr fontId="2" type="noConversion"/>
  </si>
  <si>
    <t>연령별 학생수</t>
    <phoneticPr fontId="2" type="noConversion"/>
  </si>
  <si>
    <t>연령별 학생수(여)</t>
    <phoneticPr fontId="2" type="noConversion"/>
  </si>
  <si>
    <t>출처: 한국교육개발원 [교육통계연보], https://kess.kedi.re.kr/</t>
    <phoneticPr fontId="2" type="noConversion"/>
  </si>
  <si>
    <t>출처: 재적학생수 - 한국교육개발원 [교육통계연보] ,https://kess.kedi.re.kr/ / 취학연령 인구수 - 통계청 국가통계포털(kosis.kr)</t>
    <phoneticPr fontId="2" type="noConversion"/>
  </si>
  <si>
    <t>학생수(남)</t>
    <phoneticPr fontId="2" type="noConversion"/>
  </si>
  <si>
    <t>년도</t>
    <phoneticPr fontId="2" type="noConversion"/>
  </si>
  <si>
    <t>연령구간</t>
    <phoneticPr fontId="2" type="noConversion"/>
  </si>
  <si>
    <t>여학생 비율</t>
    <phoneticPr fontId="2" type="noConversion"/>
  </si>
  <si>
    <t>국립(여)</t>
    <phoneticPr fontId="2" type="noConversion"/>
  </si>
  <si>
    <t>공립(여)</t>
    <phoneticPr fontId="2" type="noConversion"/>
  </si>
  <si>
    <t>사립(여)</t>
    <phoneticPr fontId="2" type="noConversion"/>
  </si>
  <si>
    <t>학생수(남)</t>
    <phoneticPr fontId="2" type="noConversion"/>
  </si>
  <si>
    <t>국립(남)</t>
    <phoneticPr fontId="2" type="noConversion"/>
  </si>
  <si>
    <t>공립(남)</t>
    <phoneticPr fontId="2" type="noConversion"/>
  </si>
  <si>
    <t>사립(남)</t>
    <phoneticPr fontId="2" type="noConversion"/>
  </si>
  <si>
    <r>
      <t xml:space="preserve">주: 1. 취학률(%)= 취학적령 재적학생수 / 취학적령인구 </t>
    </r>
    <r>
      <rPr>
        <sz val="10"/>
        <rFont val="맑은 고딕"/>
        <family val="3"/>
        <charset val="129"/>
      </rPr>
      <t>X 100</t>
    </r>
    <phoneticPr fontId="2" type="noConversion"/>
  </si>
  <si>
    <t>* 한국교육개발원은 1999년부터 교육통계조사를 담당하였으며 이전 데이터는 교육통계연보로만 확인가능함</t>
    <phoneticPr fontId="2" type="noConversion"/>
  </si>
  <si>
    <t>* 한국교육개발원은 1999년부터 교육통계조사를 담당하였으며 이전 데이터는 교육통계연보로만 확인가능함</t>
    <phoneticPr fontId="2" type="noConversion"/>
  </si>
  <si>
    <t>* 한국교육개발원은 1999년부터 교육통계조사를 담당하였으며 이전 데이터는 교육통계연보로만 확인가능함</t>
    <phoneticPr fontId="2" type="noConversion"/>
  </si>
  <si>
    <t>2세 이하</t>
    <phoneticPr fontId="2" type="noConversion"/>
  </si>
  <si>
    <t>3세</t>
    <phoneticPr fontId="2" type="noConversion"/>
  </si>
  <si>
    <t>4세</t>
  </si>
  <si>
    <t>5세</t>
  </si>
  <si>
    <t>6세</t>
  </si>
  <si>
    <t>7세 이상</t>
    <phoneticPr fontId="2" type="noConversion"/>
  </si>
  <si>
    <t>2세 이하(여)</t>
    <phoneticPr fontId="2" type="noConversion"/>
  </si>
  <si>
    <t>3세(여)</t>
    <phoneticPr fontId="2" type="noConversion"/>
  </si>
  <si>
    <t>4세(여)</t>
  </si>
  <si>
    <t>5세(여)</t>
  </si>
  <si>
    <t>6세(여)</t>
  </si>
  <si>
    <t>7세 이상(여)</t>
    <phoneticPr fontId="2" type="noConversion"/>
  </si>
  <si>
    <t>취학률</t>
    <phoneticPr fontId="2" type="noConversion"/>
  </si>
  <si>
    <t>학생수</t>
    <phoneticPr fontId="2" type="noConversion"/>
  </si>
  <si>
    <t>학생수(여)</t>
    <phoneticPr fontId="2" type="noConversion"/>
  </si>
  <si>
    <t>취학연령</t>
    <phoneticPr fontId="2" type="noConversion"/>
  </si>
  <si>
    <t>취학연령(여)</t>
    <phoneticPr fontId="2" type="noConversion"/>
  </si>
  <si>
    <t>취학률(여)</t>
    <phoneticPr fontId="2" type="noConversion"/>
  </si>
  <si>
    <t>1999~현재</t>
    <phoneticPr fontId="2" type="noConversion"/>
  </si>
  <si>
    <t>취학적령 재적 학생수(만3~5세)</t>
    <phoneticPr fontId="2" type="noConversion"/>
  </si>
  <si>
    <t>취학연령 인구수(만3~5세)</t>
    <phoneticPr fontId="2" type="noConversion"/>
  </si>
  <si>
    <t>1965~1998</t>
    <phoneticPr fontId="2" type="noConversion"/>
  </si>
  <si>
    <t>1992~1998</t>
    <phoneticPr fontId="2" type="noConversion"/>
  </si>
  <si>
    <t>3세, 4세, 5~6세</t>
    <phoneticPr fontId="2" type="noConversion"/>
  </si>
  <si>
    <t>4세, 5~6세</t>
    <phoneticPr fontId="2" type="noConversion"/>
  </si>
  <si>
    <t>2세이하, 3세, 4세, 5세</t>
    <phoneticPr fontId="2" type="noConversion"/>
  </si>
  <si>
    <t xml:space="preserve">     2. 취학적령 재적학생수 : 연령별 학생수의 집계 방식이 연도별로 차이가 있음</t>
    <phoneticPr fontId="2" type="noConversion"/>
  </si>
  <si>
    <t>주 1. 1998년 까지 5세는 5~6세를 의미하며, 3세(1992년부터), 4세, 5~6세로 조사함</t>
    <phoneticPr fontId="2" type="noConversion"/>
  </si>
  <si>
    <t>2019.3, kosis</t>
    <phoneticPr fontId="2" type="noConversion"/>
  </si>
  <si>
    <t>2022.5, kosis</t>
    <phoneticPr fontId="2" type="noConversion"/>
  </si>
  <si>
    <t>2024.5, kosis</t>
    <phoneticPr fontId="2" type="noConversion"/>
  </si>
  <si>
    <t xml:space="preserve">    4. 취학연령인구수 : 통계청(국가통계포털, 2024.5)의 장래인구추계를 기준으로 함. 시도별 집계는 2000년부터 가능함</t>
    <phoneticPr fontId="2" type="noConversion"/>
  </si>
  <si>
    <t>2024.5, kosis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</si>
</sst>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76" formatCode="_-* #,##0.0_-;\-* #,##0.0_-;_-* &quot;-&quot;?_-;_-@_-"/>
    <numFmt numFmtId="177" formatCode="0.0_);[Red]\(0.0\)"/>
    <numFmt numFmtId="178" formatCode="0.0"/>
  </numFmts>
  <fonts count="23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b/>
      <sz val="9"/>
      <color theme="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sz val="9"/>
      <name val="맑은 고딕"/>
      <family val="2"/>
      <charset val="129"/>
      <scheme val="minor"/>
    </font>
    <font>
      <sz val="9"/>
      <name val="맑은 고딕"/>
      <family val="3"/>
      <charset val="129"/>
      <scheme val="minor"/>
    </font>
    <font>
      <sz val="10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b/>
      <sz val="9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sz val="9"/>
      <name val="맑은 고딕"/>
      <family val="2"/>
      <charset val="129"/>
      <scheme val="minor"/>
    </font>
    <font>
      <b/>
      <sz val="10"/>
      <name val="맑은 고딕"/>
      <family val="2"/>
      <charset val="129"/>
      <scheme val="minor"/>
    </font>
    <font>
      <sz val="10"/>
      <name val="맑은 고딕"/>
      <family val="3"/>
      <charset val="129"/>
      <scheme val="minor"/>
    </font>
    <font>
      <sz val="9"/>
      <color theme="0"/>
      <name val="맑은 고딕"/>
      <family val="3"/>
      <charset val="129"/>
      <scheme val="minor"/>
    </font>
    <font>
      <sz val="9"/>
      <color theme="0"/>
      <name val="맑은 고딕"/>
      <family val="2"/>
      <charset val="129"/>
      <scheme val="minor"/>
    </font>
    <font>
      <sz val="10"/>
      <name val="맑은 고딕"/>
      <family val="3"/>
      <charset val="129"/>
    </font>
    <font>
      <sz val="9"/>
      <color theme="8" tint="-0.499984740745262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3" fillId="0" borderId="0">
      <alignment vertical="center"/>
    </xf>
  </cellStyleXfs>
  <cellXfs count="20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Fill="1" applyAlignment="1">
      <alignment horizontal="center" vertical="center"/>
    </xf>
    <xf numFmtId="41" fontId="5" fillId="0" borderId="0" xfId="1" applyFont="1" applyFill="1" applyAlignment="1">
      <alignment horizontal="center" vertical="center"/>
    </xf>
    <xf numFmtId="41" fontId="5" fillId="0" borderId="14" xfId="1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/>
    </xf>
    <xf numFmtId="41" fontId="5" fillId="0" borderId="30" xfId="1" applyFont="1" applyFill="1" applyBorder="1" applyAlignment="1">
      <alignment horizontal="center" vertical="center"/>
    </xf>
    <xf numFmtId="41" fontId="5" fillId="0" borderId="1" xfId="1" applyFont="1" applyBorder="1" applyAlignment="1">
      <alignment horizontal="center" vertical="center"/>
    </xf>
    <xf numFmtId="41" fontId="5" fillId="0" borderId="0" xfId="1" applyFont="1" applyAlignment="1">
      <alignment horizontal="center" vertical="center"/>
    </xf>
    <xf numFmtId="41" fontId="5" fillId="0" borderId="3" xfId="1" applyFont="1" applyBorder="1" applyAlignment="1">
      <alignment horizontal="center" vertical="center"/>
    </xf>
    <xf numFmtId="41" fontId="5" fillId="0" borderId="11" xfId="1" applyFont="1" applyBorder="1" applyAlignment="1">
      <alignment horizontal="center" vertical="center"/>
    </xf>
    <xf numFmtId="41" fontId="5" fillId="0" borderId="12" xfId="1" applyFont="1" applyBorder="1" applyAlignment="1">
      <alignment horizontal="center" vertical="center"/>
    </xf>
    <xf numFmtId="41" fontId="5" fillId="0" borderId="11" xfId="1" applyFont="1" applyFill="1" applyBorder="1" applyAlignment="1">
      <alignment horizontal="center" vertical="center"/>
    </xf>
    <xf numFmtId="41" fontId="5" fillId="0" borderId="13" xfId="1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41" fontId="5" fillId="0" borderId="33" xfId="1" applyFont="1" applyBorder="1" applyAlignment="1">
      <alignment horizontal="center" vertical="center"/>
    </xf>
    <xf numFmtId="41" fontId="5" fillId="0" borderId="34" xfId="1" applyFont="1" applyBorder="1" applyAlignment="1">
      <alignment horizontal="center" vertical="center"/>
    </xf>
    <xf numFmtId="41" fontId="5" fillId="0" borderId="35" xfId="1" applyFont="1" applyBorder="1" applyAlignment="1">
      <alignment horizontal="center" vertical="center"/>
    </xf>
    <xf numFmtId="41" fontId="5" fillId="0" borderId="40" xfId="1" applyFont="1" applyBorder="1" applyAlignment="1">
      <alignment horizontal="center" vertical="center"/>
    </xf>
    <xf numFmtId="41" fontId="5" fillId="0" borderId="31" xfId="1" applyFont="1" applyBorder="1" applyAlignment="1">
      <alignment horizontal="center" vertical="center"/>
    </xf>
    <xf numFmtId="41" fontId="5" fillId="0" borderId="41" xfId="1" applyFont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41" fontId="5" fillId="0" borderId="8" xfId="1" applyFont="1" applyBorder="1" applyAlignment="1">
      <alignment horizontal="center" vertical="center"/>
    </xf>
    <xf numFmtId="41" fontId="5" fillId="0" borderId="9" xfId="1" applyFont="1" applyBorder="1" applyAlignment="1">
      <alignment horizontal="center" vertical="center"/>
    </xf>
    <xf numFmtId="41" fontId="5" fillId="0" borderId="10" xfId="1" applyFont="1" applyBorder="1" applyAlignment="1">
      <alignment horizontal="center" vertical="center"/>
    </xf>
    <xf numFmtId="41" fontId="5" fillId="0" borderId="13" xfId="1" applyFont="1" applyBorder="1" applyAlignment="1">
      <alignment horizontal="center" vertical="center"/>
    </xf>
    <xf numFmtId="41" fontId="5" fillId="0" borderId="14" xfId="1" applyFont="1" applyBorder="1" applyAlignment="1">
      <alignment horizontal="center" vertical="center"/>
    </xf>
    <xf numFmtId="41" fontId="5" fillId="0" borderId="15" xfId="1" applyFont="1" applyBorder="1" applyAlignment="1">
      <alignment horizontal="center" vertical="center"/>
    </xf>
    <xf numFmtId="41" fontId="5" fillId="0" borderId="33" xfId="1" applyFont="1" applyFill="1" applyBorder="1" applyAlignment="1">
      <alignment horizontal="center" vertical="center"/>
    </xf>
    <xf numFmtId="41" fontId="5" fillId="0" borderId="34" xfId="1" applyFont="1" applyFill="1" applyBorder="1" applyAlignment="1">
      <alignment horizontal="center" vertical="center"/>
    </xf>
    <xf numFmtId="41" fontId="5" fillId="0" borderId="31" xfId="1" applyFont="1" applyFill="1" applyBorder="1" applyAlignment="1">
      <alignment horizontal="center" vertical="center"/>
    </xf>
    <xf numFmtId="0" fontId="5" fillId="0" borderId="48" xfId="0" applyFont="1" applyFill="1" applyBorder="1" applyAlignment="1">
      <alignment horizontal="center" vertical="center"/>
    </xf>
    <xf numFmtId="41" fontId="5" fillId="0" borderId="4" xfId="1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41" fontId="5" fillId="0" borderId="21" xfId="1" applyFont="1" applyFill="1" applyBorder="1" applyAlignment="1">
      <alignment horizontal="center" vertical="center"/>
    </xf>
    <xf numFmtId="41" fontId="5" fillId="0" borderId="9" xfId="1" applyFont="1" applyFill="1" applyBorder="1" applyAlignment="1">
      <alignment horizontal="center" vertical="center"/>
    </xf>
    <xf numFmtId="0" fontId="5" fillId="0" borderId="50" xfId="0" applyFont="1" applyFill="1" applyBorder="1" applyAlignment="1">
      <alignment horizontal="center" vertical="center"/>
    </xf>
    <xf numFmtId="41" fontId="4" fillId="3" borderId="43" xfId="1" applyFont="1" applyFill="1" applyBorder="1" applyAlignment="1">
      <alignment horizontal="center" vertical="center"/>
    </xf>
    <xf numFmtId="41" fontId="4" fillId="4" borderId="44" xfId="1" applyFont="1" applyFill="1" applyBorder="1" applyAlignment="1">
      <alignment horizontal="center" vertical="center"/>
    </xf>
    <xf numFmtId="41" fontId="4" fillId="4" borderId="45" xfId="1" applyFont="1" applyFill="1" applyBorder="1" applyAlignment="1">
      <alignment horizontal="center" vertical="center"/>
    </xf>
    <xf numFmtId="41" fontId="4" fillId="4" borderId="46" xfId="1" applyFont="1" applyFill="1" applyBorder="1" applyAlignment="1">
      <alignment horizontal="center" vertical="center"/>
    </xf>
    <xf numFmtId="0" fontId="4" fillId="3" borderId="42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Fill="1" applyAlignment="1">
      <alignment horizontal="center" vertical="center"/>
    </xf>
    <xf numFmtId="41" fontId="7" fillId="0" borderId="0" xfId="1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41" fontId="4" fillId="3" borderId="5" xfId="1" applyFont="1" applyFill="1" applyBorder="1" applyAlignment="1">
      <alignment horizontal="center" vertical="center"/>
    </xf>
    <xf numFmtId="41" fontId="4" fillId="4" borderId="18" xfId="1" applyFont="1" applyFill="1" applyBorder="1" applyAlignment="1">
      <alignment horizontal="center" vertical="center"/>
    </xf>
    <xf numFmtId="41" fontId="4" fillId="4" borderId="37" xfId="1" applyFont="1" applyFill="1" applyBorder="1" applyAlignment="1">
      <alignment horizontal="center" vertical="center"/>
    </xf>
    <xf numFmtId="41" fontId="4" fillId="4" borderId="19" xfId="1" applyFont="1" applyFill="1" applyBorder="1" applyAlignment="1">
      <alignment horizontal="center" vertical="center"/>
    </xf>
    <xf numFmtId="41" fontId="5" fillId="0" borderId="49" xfId="1" applyFont="1" applyBorder="1" applyAlignment="1">
      <alignment horizontal="center" vertical="center"/>
    </xf>
    <xf numFmtId="41" fontId="5" fillId="0" borderId="2" xfId="1" applyFont="1" applyBorder="1" applyAlignment="1">
      <alignment horizontal="center" vertical="center"/>
    </xf>
    <xf numFmtId="41" fontId="5" fillId="0" borderId="30" xfId="1" applyFont="1" applyBorder="1" applyAlignment="1">
      <alignment horizontal="center" vertical="center"/>
    </xf>
    <xf numFmtId="41" fontId="5" fillId="0" borderId="26" xfId="1" applyFont="1" applyBorder="1" applyAlignment="1">
      <alignment horizontal="center" vertical="center"/>
    </xf>
    <xf numFmtId="41" fontId="5" fillId="0" borderId="6" xfId="1" applyFont="1" applyBorder="1" applyAlignment="1">
      <alignment horizontal="center" vertical="center"/>
    </xf>
    <xf numFmtId="41" fontId="5" fillId="0" borderId="4" xfId="1" applyFont="1" applyBorder="1" applyAlignment="1">
      <alignment horizontal="center" vertical="center"/>
    </xf>
    <xf numFmtId="41" fontId="5" fillId="0" borderId="21" xfId="1" applyFont="1" applyBorder="1" applyAlignment="1">
      <alignment horizontal="center" vertical="center"/>
    </xf>
    <xf numFmtId="41" fontId="5" fillId="0" borderId="25" xfId="1" applyFont="1" applyBorder="1" applyAlignment="1">
      <alignment horizontal="center" vertical="center"/>
    </xf>
    <xf numFmtId="41" fontId="7" fillId="0" borderId="0" xfId="1" applyFont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0" borderId="5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4" borderId="47" xfId="0" applyFont="1" applyFill="1" applyBorder="1" applyAlignment="1">
      <alignment horizontal="center" vertical="center"/>
    </xf>
    <xf numFmtId="0" fontId="4" fillId="4" borderId="44" xfId="0" applyFont="1" applyFill="1" applyBorder="1" applyAlignment="1">
      <alignment horizontal="center" vertical="center"/>
    </xf>
    <xf numFmtId="41" fontId="4" fillId="4" borderId="52" xfId="1" applyFont="1" applyFill="1" applyBorder="1" applyAlignment="1">
      <alignment horizontal="center" vertical="center"/>
    </xf>
    <xf numFmtId="41" fontId="5" fillId="0" borderId="8" xfId="1" applyFont="1" applyFill="1" applyBorder="1" applyAlignment="1">
      <alignment horizontal="center" vertical="center"/>
    </xf>
    <xf numFmtId="41" fontId="5" fillId="0" borderId="53" xfId="1" applyFont="1" applyBorder="1" applyAlignment="1">
      <alignment horizontal="center" vertical="center"/>
    </xf>
    <xf numFmtId="41" fontId="5" fillId="0" borderId="54" xfId="1" applyFont="1" applyBorder="1" applyAlignment="1">
      <alignment horizontal="center" vertical="center"/>
    </xf>
    <xf numFmtId="41" fontId="5" fillId="0" borderId="55" xfId="1" applyFont="1" applyBorder="1" applyAlignment="1">
      <alignment horizontal="center" vertical="center"/>
    </xf>
    <xf numFmtId="41" fontId="5" fillId="0" borderId="56" xfId="1" applyFont="1" applyBorder="1" applyAlignment="1">
      <alignment horizontal="center" vertical="center"/>
    </xf>
    <xf numFmtId="41" fontId="5" fillId="0" borderId="57" xfId="1" applyFont="1" applyBorder="1" applyAlignment="1">
      <alignment horizontal="center" vertical="center"/>
    </xf>
    <xf numFmtId="41" fontId="5" fillId="0" borderId="54" xfId="1" applyFont="1" applyFill="1" applyBorder="1" applyAlignment="1">
      <alignment horizontal="center" vertical="center"/>
    </xf>
    <xf numFmtId="41" fontId="5" fillId="0" borderId="57" xfId="1" applyFont="1" applyFill="1" applyBorder="1" applyAlignment="1">
      <alignment horizontal="center" vertical="center"/>
    </xf>
    <xf numFmtId="41" fontId="5" fillId="0" borderId="53" xfId="1" applyFont="1" applyFill="1" applyBorder="1" applyAlignment="1">
      <alignment horizontal="center" vertical="center"/>
    </xf>
    <xf numFmtId="41" fontId="5" fillId="0" borderId="55" xfId="1" applyFont="1" applyFill="1" applyBorder="1" applyAlignment="1">
      <alignment horizontal="center" vertical="center"/>
    </xf>
    <xf numFmtId="41" fontId="5" fillId="0" borderId="56" xfId="1" applyFont="1" applyFill="1" applyBorder="1" applyAlignment="1">
      <alignment horizontal="center" vertical="center"/>
    </xf>
    <xf numFmtId="41" fontId="5" fillId="0" borderId="40" xfId="1" applyFont="1" applyFill="1" applyBorder="1" applyAlignment="1">
      <alignment horizontal="center" vertical="center"/>
    </xf>
    <xf numFmtId="0" fontId="12" fillId="0" borderId="0" xfId="0" applyFont="1">
      <alignment vertical="center"/>
    </xf>
    <xf numFmtId="41" fontId="5" fillId="0" borderId="12" xfId="1" applyFont="1" applyFill="1" applyBorder="1" applyAlignment="1">
      <alignment horizontal="center" vertical="center"/>
    </xf>
    <xf numFmtId="41" fontId="5" fillId="0" borderId="15" xfId="1" applyFont="1" applyFill="1" applyBorder="1" applyAlignment="1">
      <alignment horizontal="center" vertical="center"/>
    </xf>
    <xf numFmtId="41" fontId="5" fillId="0" borderId="41" xfId="1" applyFont="1" applyFill="1" applyBorder="1" applyAlignment="1">
      <alignment horizontal="center" vertical="center"/>
    </xf>
    <xf numFmtId="41" fontId="5" fillId="0" borderId="35" xfId="1" applyFont="1" applyFill="1" applyBorder="1" applyAlignment="1">
      <alignment horizontal="center" vertical="center"/>
    </xf>
    <xf numFmtId="41" fontId="5" fillId="0" borderId="10" xfId="1" applyFont="1" applyFill="1" applyBorder="1" applyAlignment="1">
      <alignment horizontal="center" vertical="center"/>
    </xf>
    <xf numFmtId="41" fontId="4" fillId="4" borderId="47" xfId="1" applyFont="1" applyFill="1" applyBorder="1" applyAlignment="1">
      <alignment horizontal="center" vertical="center"/>
    </xf>
    <xf numFmtId="41" fontId="5" fillId="0" borderId="27" xfId="1" applyFont="1" applyFill="1" applyBorder="1" applyAlignment="1">
      <alignment horizontal="center" vertical="center"/>
    </xf>
    <xf numFmtId="41" fontId="5" fillId="0" borderId="28" xfId="1" applyFont="1" applyFill="1" applyBorder="1" applyAlignment="1">
      <alignment horizontal="center" vertical="center"/>
    </xf>
    <xf numFmtId="41" fontId="5" fillId="0" borderId="29" xfId="1" applyFont="1" applyFill="1" applyBorder="1" applyAlignment="1">
      <alignment horizontal="center" vertical="center"/>
    </xf>
    <xf numFmtId="41" fontId="5" fillId="0" borderId="48" xfId="1" applyFont="1" applyFill="1" applyBorder="1" applyAlignment="1">
      <alignment horizontal="center" vertical="center"/>
    </xf>
    <xf numFmtId="41" fontId="5" fillId="0" borderId="50" xfId="1" applyFont="1" applyFill="1" applyBorder="1" applyAlignment="1">
      <alignment horizontal="center" vertical="center"/>
    </xf>
    <xf numFmtId="41" fontId="4" fillId="4" borderId="42" xfId="1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4" fillId="0" borderId="0" xfId="0" applyFont="1" applyFill="1" applyBorder="1" applyAlignment="1">
      <alignment horizontal="center" vertical="center"/>
    </xf>
    <xf numFmtId="41" fontId="5" fillId="0" borderId="0" xfId="1" applyFont="1" applyFill="1" applyBorder="1" applyAlignment="1">
      <alignment horizontal="center" vertical="center"/>
    </xf>
    <xf numFmtId="41" fontId="5" fillId="0" borderId="1" xfId="1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41" fontId="5" fillId="0" borderId="3" xfId="1" applyFont="1" applyFill="1" applyBorder="1" applyAlignment="1">
      <alignment horizontal="center" vertical="center"/>
    </xf>
    <xf numFmtId="0" fontId="16" fillId="0" borderId="0" xfId="0" applyFont="1">
      <alignment vertical="center"/>
    </xf>
    <xf numFmtId="0" fontId="10" fillId="0" borderId="0" xfId="0" applyFont="1">
      <alignment vertical="center"/>
    </xf>
    <xf numFmtId="0" fontId="17" fillId="0" borderId="0" xfId="0" applyFont="1">
      <alignment vertical="center"/>
    </xf>
    <xf numFmtId="41" fontId="15" fillId="0" borderId="0" xfId="1" applyFont="1" applyFill="1" applyAlignment="1">
      <alignment horizontal="center" vertical="center"/>
    </xf>
    <xf numFmtId="41" fontId="15" fillId="0" borderId="0" xfId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41" fontId="9" fillId="0" borderId="0" xfId="1" applyFont="1" applyFill="1" applyAlignment="1">
      <alignment horizontal="center" vertical="center"/>
    </xf>
    <xf numFmtId="0" fontId="18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9" fillId="0" borderId="0" xfId="0" applyFont="1">
      <alignment vertical="center"/>
    </xf>
    <xf numFmtId="41" fontId="9" fillId="0" borderId="0" xfId="1" applyFont="1" applyAlignment="1">
      <alignment horizontal="center" vertical="center"/>
    </xf>
    <xf numFmtId="41" fontId="9" fillId="0" borderId="1" xfId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1" fontId="4" fillId="4" borderId="16" xfId="1" applyFont="1" applyFill="1" applyBorder="1" applyAlignment="1">
      <alignment horizontal="center" vertical="center"/>
    </xf>
    <xf numFmtId="41" fontId="9" fillId="0" borderId="11" xfId="1" applyFont="1" applyBorder="1" applyAlignment="1">
      <alignment horizontal="center" vertical="center"/>
    </xf>
    <xf numFmtId="41" fontId="9" fillId="0" borderId="12" xfId="1" applyFont="1" applyBorder="1" applyAlignment="1">
      <alignment horizontal="center" vertical="center"/>
    </xf>
    <xf numFmtId="177" fontId="7" fillId="0" borderId="0" xfId="2" applyNumberFormat="1" applyFont="1" applyFill="1" applyAlignment="1">
      <alignment horizontal="center" vertical="center"/>
    </xf>
    <xf numFmtId="41" fontId="9" fillId="5" borderId="1" xfId="1" applyFont="1" applyFill="1" applyBorder="1" applyAlignment="1">
      <alignment horizontal="center" vertical="center"/>
    </xf>
    <xf numFmtId="178" fontId="5" fillId="0" borderId="0" xfId="2" applyNumberFormat="1" applyFont="1" applyBorder="1">
      <alignment vertical="center"/>
    </xf>
    <xf numFmtId="178" fontId="19" fillId="0" borderId="0" xfId="2" applyNumberFormat="1" applyFont="1" applyBorder="1">
      <alignment vertical="center"/>
    </xf>
    <xf numFmtId="0" fontId="20" fillId="0" borderId="0" xfId="0" applyFont="1">
      <alignment vertic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left" vertical="center"/>
    </xf>
    <xf numFmtId="41" fontId="22" fillId="2" borderId="8" xfId="1" applyFont="1" applyFill="1" applyBorder="1" applyAlignment="1">
      <alignment horizontal="center" vertical="center"/>
    </xf>
    <xf numFmtId="41" fontId="22" fillId="2" borderId="11" xfId="1" applyFont="1" applyFill="1" applyBorder="1" applyAlignment="1">
      <alignment horizontal="center" vertical="center"/>
    </xf>
    <xf numFmtId="41" fontId="22" fillId="2" borderId="22" xfId="1" applyFont="1" applyFill="1" applyBorder="1" applyAlignment="1">
      <alignment horizontal="center" vertical="center"/>
    </xf>
    <xf numFmtId="41" fontId="22" fillId="2" borderId="23" xfId="1" applyFont="1" applyFill="1" applyBorder="1" applyAlignment="1">
      <alignment horizontal="center" vertical="center"/>
    </xf>
    <xf numFmtId="41" fontId="22" fillId="2" borderId="24" xfId="1" applyFont="1" applyFill="1" applyBorder="1" applyAlignment="1">
      <alignment horizontal="center" vertical="center"/>
    </xf>
    <xf numFmtId="41" fontId="22" fillId="2" borderId="32" xfId="1" applyFont="1" applyFill="1" applyBorder="1" applyAlignment="1">
      <alignment horizontal="center" vertical="center"/>
    </xf>
    <xf numFmtId="41" fontId="22" fillId="2" borderId="39" xfId="1" applyFont="1" applyFill="1" applyBorder="1" applyAlignment="1">
      <alignment horizontal="center" vertical="center"/>
    </xf>
    <xf numFmtId="41" fontId="22" fillId="0" borderId="9" xfId="1" applyFont="1" applyFill="1" applyBorder="1" applyAlignment="1">
      <alignment horizontal="center" vertical="center"/>
    </xf>
    <xf numFmtId="41" fontId="22" fillId="0" borderId="1" xfId="1" applyFont="1" applyFill="1" applyBorder="1" applyAlignment="1">
      <alignment horizontal="center" vertical="center"/>
    </xf>
    <xf numFmtId="41" fontId="22" fillId="0" borderId="8" xfId="0" applyNumberFormat="1" applyFont="1" applyBorder="1">
      <alignment vertical="center"/>
    </xf>
    <xf numFmtId="41" fontId="22" fillId="0" borderId="9" xfId="0" applyNumberFormat="1" applyFont="1" applyBorder="1">
      <alignment vertical="center"/>
    </xf>
    <xf numFmtId="41" fontId="22" fillId="0" borderId="10" xfId="0" applyNumberFormat="1" applyFont="1" applyBorder="1">
      <alignment vertical="center"/>
    </xf>
    <xf numFmtId="41" fontId="22" fillId="0" borderId="11" xfId="0" applyNumberFormat="1" applyFont="1" applyBorder="1">
      <alignment vertical="center"/>
    </xf>
    <xf numFmtId="41" fontId="22" fillId="0" borderId="1" xfId="0" applyNumberFormat="1" applyFont="1" applyBorder="1">
      <alignment vertical="center"/>
    </xf>
    <xf numFmtId="41" fontId="22" fillId="0" borderId="12" xfId="0" applyNumberFormat="1" applyFont="1" applyBorder="1">
      <alignment vertical="center"/>
    </xf>
    <xf numFmtId="41" fontId="22" fillId="0" borderId="13" xfId="0" applyNumberFormat="1" applyFont="1" applyBorder="1">
      <alignment vertical="center"/>
    </xf>
    <xf numFmtId="41" fontId="22" fillId="0" borderId="14" xfId="0" applyNumberFormat="1" applyFont="1" applyBorder="1">
      <alignment vertical="center"/>
    </xf>
    <xf numFmtId="41" fontId="22" fillId="0" borderId="15" xfId="0" applyNumberFormat="1" applyFont="1" applyBorder="1">
      <alignment vertical="center"/>
    </xf>
    <xf numFmtId="41" fontId="22" fillId="0" borderId="33" xfId="0" applyNumberFormat="1" applyFont="1" applyBorder="1">
      <alignment vertical="center"/>
    </xf>
    <xf numFmtId="41" fontId="22" fillId="0" borderId="34" xfId="0" applyNumberFormat="1" applyFont="1" applyBorder="1">
      <alignment vertical="center"/>
    </xf>
    <xf numFmtId="41" fontId="22" fillId="0" borderId="35" xfId="0" applyNumberFormat="1" applyFont="1" applyBorder="1">
      <alignment vertical="center"/>
    </xf>
    <xf numFmtId="41" fontId="22" fillId="0" borderId="40" xfId="0" applyNumberFormat="1" applyFont="1" applyBorder="1">
      <alignment vertical="center"/>
    </xf>
    <xf numFmtId="41" fontId="22" fillId="0" borderId="31" xfId="0" applyNumberFormat="1" applyFont="1" applyBorder="1">
      <alignment vertical="center"/>
    </xf>
    <xf numFmtId="41" fontId="22" fillId="0" borderId="41" xfId="0" applyNumberFormat="1" applyFont="1" applyBorder="1">
      <alignment vertical="center"/>
    </xf>
    <xf numFmtId="41" fontId="22" fillId="2" borderId="58" xfId="1" applyFont="1" applyFill="1" applyBorder="1" applyAlignment="1">
      <alignment horizontal="center" vertical="center"/>
    </xf>
    <xf numFmtId="176" fontId="22" fillId="2" borderId="21" xfId="0" applyNumberFormat="1" applyFont="1" applyFill="1" applyBorder="1" applyAlignment="1">
      <alignment horizontal="center" vertical="center"/>
    </xf>
    <xf numFmtId="176" fontId="22" fillId="2" borderId="10" xfId="0" applyNumberFormat="1" applyFont="1" applyFill="1" applyBorder="1" applyAlignment="1">
      <alignment horizontal="center" vertical="center"/>
    </xf>
    <xf numFmtId="176" fontId="22" fillId="2" borderId="3" xfId="0" applyNumberFormat="1" applyFont="1" applyFill="1" applyBorder="1" applyAlignment="1">
      <alignment horizontal="center" vertical="center"/>
    </xf>
    <xf numFmtId="176" fontId="22" fillId="2" borderId="12" xfId="0" applyNumberFormat="1" applyFont="1" applyFill="1" applyBorder="1" applyAlignment="1">
      <alignment horizontal="center" vertical="center"/>
    </xf>
    <xf numFmtId="176" fontId="22" fillId="2" borderId="30" xfId="0" applyNumberFormat="1" applyFont="1" applyFill="1" applyBorder="1" applyAlignment="1">
      <alignment horizontal="center" vertical="center"/>
    </xf>
    <xf numFmtId="176" fontId="22" fillId="2" borderId="15" xfId="0" applyNumberFormat="1" applyFont="1" applyFill="1" applyBorder="1" applyAlignment="1">
      <alignment horizontal="center" vertical="center"/>
    </xf>
    <xf numFmtId="176" fontId="22" fillId="2" borderId="4" xfId="0" applyNumberFormat="1" applyFont="1" applyFill="1" applyBorder="1" applyAlignment="1">
      <alignment horizontal="center" vertical="center"/>
    </xf>
    <xf numFmtId="176" fontId="22" fillId="2" borderId="35" xfId="0" applyNumberFormat="1" applyFont="1" applyFill="1" applyBorder="1" applyAlignment="1">
      <alignment horizontal="center" vertical="center"/>
    </xf>
    <xf numFmtId="176" fontId="22" fillId="2" borderId="11" xfId="0" applyNumberFormat="1" applyFont="1" applyFill="1" applyBorder="1" applyAlignment="1">
      <alignment horizontal="center" vertical="center"/>
    </xf>
    <xf numFmtId="176" fontId="22" fillId="2" borderId="7" xfId="0" applyNumberFormat="1" applyFont="1" applyFill="1" applyBorder="1" applyAlignment="1">
      <alignment horizontal="center" vertical="center"/>
    </xf>
    <xf numFmtId="176" fontId="22" fillId="2" borderId="41" xfId="0" applyNumberFormat="1" applyFont="1" applyFill="1" applyBorder="1" applyAlignment="1">
      <alignment horizontal="center" vertical="center"/>
    </xf>
    <xf numFmtId="176" fontId="22" fillId="2" borderId="8" xfId="0" applyNumberFormat="1" applyFont="1" applyFill="1" applyBorder="1" applyAlignment="1">
      <alignment horizontal="center" vertical="center"/>
    </xf>
    <xf numFmtId="41" fontId="22" fillId="0" borderId="10" xfId="1" applyFont="1" applyFill="1" applyBorder="1" applyAlignment="1">
      <alignment horizontal="center" vertical="center"/>
    </xf>
    <xf numFmtId="41" fontId="22" fillId="0" borderId="12" xfId="1" applyFont="1" applyFill="1" applyBorder="1" applyAlignment="1">
      <alignment horizontal="center" vertical="center"/>
    </xf>
    <xf numFmtId="41" fontId="22" fillId="2" borderId="13" xfId="1" applyFont="1" applyFill="1" applyBorder="1" applyAlignment="1">
      <alignment horizontal="center" vertical="center"/>
    </xf>
    <xf numFmtId="41" fontId="22" fillId="0" borderId="14" xfId="1" applyFont="1" applyFill="1" applyBorder="1" applyAlignment="1">
      <alignment horizontal="center" vertical="center"/>
    </xf>
    <xf numFmtId="41" fontId="22" fillId="0" borderId="15" xfId="1" applyFont="1" applyFill="1" applyBorder="1" applyAlignment="1">
      <alignment horizontal="center" vertical="center"/>
    </xf>
    <xf numFmtId="41" fontId="22" fillId="2" borderId="59" xfId="1" applyFont="1" applyFill="1" applyBorder="1" applyAlignment="1">
      <alignment horizontal="center" vertical="center"/>
    </xf>
    <xf numFmtId="41" fontId="5" fillId="0" borderId="60" xfId="1" applyFont="1" applyFill="1" applyBorder="1" applyAlignment="1">
      <alignment horizontal="center" vertical="center"/>
    </xf>
    <xf numFmtId="41" fontId="5" fillId="0" borderId="61" xfId="1" applyFont="1" applyFill="1" applyBorder="1" applyAlignment="1">
      <alignment horizontal="center" vertical="center"/>
    </xf>
    <xf numFmtId="41" fontId="5" fillId="0" borderId="62" xfId="1" applyFont="1" applyFill="1" applyBorder="1" applyAlignment="1">
      <alignment horizontal="center" vertical="center"/>
    </xf>
    <xf numFmtId="0" fontId="5" fillId="0" borderId="39" xfId="0" applyFont="1" applyFill="1" applyBorder="1" applyAlignment="1">
      <alignment horizontal="center" vertical="center"/>
    </xf>
    <xf numFmtId="41" fontId="5" fillId="0" borderId="7" xfId="1" applyFont="1" applyBorder="1" applyAlignment="1">
      <alignment horizontal="center" vertical="center"/>
    </xf>
    <xf numFmtId="0" fontId="5" fillId="0" borderId="63" xfId="0" applyFont="1" applyFill="1" applyBorder="1" applyAlignment="1">
      <alignment horizontal="center" vertical="center"/>
    </xf>
    <xf numFmtId="41" fontId="5" fillId="0" borderId="63" xfId="1" applyFont="1" applyFill="1" applyBorder="1" applyAlignment="1">
      <alignment horizontal="center" vertical="center"/>
    </xf>
    <xf numFmtId="176" fontId="22" fillId="2" borderId="13" xfId="0" applyNumberFormat="1" applyFont="1" applyFill="1" applyBorder="1" applyAlignment="1">
      <alignment horizontal="center" vertical="center"/>
    </xf>
    <xf numFmtId="41" fontId="8" fillId="0" borderId="36" xfId="1" applyFont="1" applyFill="1" applyBorder="1" applyAlignment="1">
      <alignment horizontal="center" vertical="center"/>
    </xf>
    <xf numFmtId="41" fontId="14" fillId="0" borderId="37" xfId="1" applyFont="1" applyFill="1" applyBorder="1" applyAlignment="1">
      <alignment horizontal="center" vertical="center"/>
    </xf>
    <xf numFmtId="41" fontId="14" fillId="0" borderId="38" xfId="1" applyFont="1" applyFill="1" applyBorder="1" applyAlignment="1">
      <alignment horizontal="center" vertical="center"/>
    </xf>
    <xf numFmtId="41" fontId="14" fillId="0" borderId="16" xfId="1" applyFont="1" applyFill="1" applyBorder="1" applyAlignment="1">
      <alignment horizontal="center" vertical="center"/>
    </xf>
    <xf numFmtId="41" fontId="14" fillId="0" borderId="17" xfId="1" applyFont="1" applyFill="1" applyBorder="1" applyAlignment="1">
      <alignment horizontal="center" vertical="center"/>
    </xf>
    <xf numFmtId="41" fontId="14" fillId="0" borderId="20" xfId="1" applyFont="1" applyFill="1" applyBorder="1" applyAlignment="1">
      <alignment horizontal="center" vertical="center"/>
    </xf>
    <xf numFmtId="41" fontId="11" fillId="0" borderId="17" xfId="1" applyFont="1" applyFill="1" applyBorder="1" applyAlignment="1">
      <alignment horizontal="center" vertical="center"/>
    </xf>
    <xf numFmtId="41" fontId="11" fillId="0" borderId="20" xfId="1" applyFont="1" applyFill="1" applyBorder="1" applyAlignment="1">
      <alignment horizontal="center" vertical="center"/>
    </xf>
    <xf numFmtId="41" fontId="11" fillId="0" borderId="16" xfId="1" applyFont="1" applyFill="1" applyBorder="1" applyAlignment="1">
      <alignment horizontal="center" vertical="center"/>
    </xf>
    <xf numFmtId="41" fontId="9" fillId="0" borderId="1" xfId="1" applyFont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14" fillId="0" borderId="20" xfId="0" applyFont="1" applyFill="1" applyBorder="1" applyAlignment="1">
      <alignment horizontal="center" vertical="center"/>
    </xf>
    <xf numFmtId="41" fontId="14" fillId="0" borderId="36" xfId="1" applyFont="1" applyFill="1" applyBorder="1" applyAlignment="1">
      <alignment horizontal="center" vertical="center"/>
    </xf>
    <xf numFmtId="0" fontId="14" fillId="0" borderId="18" xfId="0" applyFont="1" applyFill="1" applyBorder="1" applyAlignment="1">
      <alignment horizontal="center" vertical="center"/>
    </xf>
    <xf numFmtId="0" fontId="14" fillId="0" borderId="38" xfId="0" applyFont="1" applyFill="1" applyBorder="1" applyAlignment="1">
      <alignment horizontal="center" vertical="center"/>
    </xf>
    <xf numFmtId="41" fontId="9" fillId="5" borderId="1" xfId="1" applyFont="1" applyFill="1" applyBorder="1" applyAlignment="1">
      <alignment horizontal="center" vertical="center"/>
    </xf>
    <xf numFmtId="41" fontId="4" fillId="4" borderId="38" xfId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1" fontId="22" fillId="0" borderId="0" xfId="1" applyFont="1" applyFill="1" applyBorder="1" applyAlignment="1">
      <alignment horizontal="center" vertical="center"/>
    </xf>
    <xf numFmtId="0" fontId="7" fillId="0" borderId="0" xfId="0" applyFont="1" applyFill="1">
      <alignment vertical="center"/>
    </xf>
    <xf numFmtId="0" fontId="5" fillId="0" borderId="0" xfId="0" applyFont="1" applyFill="1">
      <alignment vertical="center"/>
    </xf>
    <xf numFmtId="176" fontId="22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>
      <alignment vertical="center"/>
    </xf>
    <xf numFmtId="0" fontId="16" fillId="0" borderId="0" xfId="0" applyFont="1" applyFill="1">
      <alignment vertical="center"/>
    </xf>
  </cellXfs>
  <cellStyles count="4">
    <cellStyle name="백분율" xfId="2" builtinId="5"/>
    <cellStyle name="쉼표 [0]" xfId="1" builtinId="6"/>
    <cellStyle name="표준" xfId="0" builtinId="0"/>
    <cellStyle name="표준 2" xfId="3"/>
  </cellStyles>
  <dxfs count="0"/>
  <tableStyles count="0" defaultTableStyle="TableStyleMedium9" defaultPivotStyle="PivotStyleLight16"/>
  <colors>
    <mruColors>
      <color rgb="FF27828C"/>
      <color rgb="FF0000FF"/>
      <color rgb="FF733924"/>
      <color rgb="FFFFCC00"/>
      <color rgb="FF808000"/>
      <color rgb="FF003300"/>
      <color rgb="FF800000"/>
      <color rgb="FF666633"/>
      <color rgb="FF074259"/>
      <color rgb="FF0020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9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73111859215287"/>
          <c:y val="0.27410523494607375"/>
          <c:w val="0.79127788753196715"/>
          <c:h val="0.55769078453362264"/>
        </c:manualLayout>
      </c:layout>
      <c:lineChart>
        <c:grouping val="standard"/>
        <c:varyColors val="0"/>
        <c:ser>
          <c:idx val="1"/>
          <c:order val="0"/>
          <c:tx>
            <c:strRef>
              <c:f>'학생수_설립별(1965-)'!$E$3</c:f>
              <c:strCache>
                <c:ptCount val="1"/>
                <c:pt idx="0">
                  <c:v>공립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4"/>
            <c:spPr>
              <a:solidFill>
                <a:srgbClr val="F8A120"/>
              </a:solidFill>
              <a:ln w="1905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812619792640574E-2"/>
                  <c:y val="2.51190142300046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60A-4E19-BB4F-DCB1DBA7FC25}"/>
                </c:ext>
              </c:extLst>
            </c:dLbl>
            <c:dLbl>
              <c:idx val="6"/>
              <c:layout>
                <c:manualLayout>
                  <c:x val="-4.1410988288156016E-2"/>
                  <c:y val="-4.661265680443674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0A-4E19-BB4F-DCB1DBA7FC25}"/>
                </c:ext>
              </c:extLst>
            </c:dLbl>
            <c:dLbl>
              <c:idx val="15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60A-4E19-BB4F-DCB1DBA7FC25}"/>
                </c:ext>
              </c:extLst>
            </c:dLbl>
            <c:dLbl>
              <c:idx val="24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60A-4E19-BB4F-DCB1DBA7FC25}"/>
                </c:ext>
              </c:extLst>
            </c:dLbl>
            <c:dLbl>
              <c:idx val="38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60A-4E19-BB4F-DCB1DBA7FC25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60A-4E19-BB4F-DCB1DBA7FC25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147-4176-BF7F-D46D1F57DA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'학생수_설립별(1965-)'!$E$4:$E$63</c:f>
              <c:numCache>
                <c:formatCode>_(* #,##0_);_(* \(#,##0\);_(* "-"_);_(@_)</c:formatCode>
                <c:ptCount val="60"/>
                <c:pt idx="0">
                  <c:v>276</c:v>
                </c:pt>
                <c:pt idx="1">
                  <c:v>97</c:v>
                </c:pt>
                <c:pt idx="2">
                  <c:v>136</c:v>
                </c:pt>
                <c:pt idx="3">
                  <c:v>125</c:v>
                </c:pt>
                <c:pt idx="4">
                  <c:v>80</c:v>
                </c:pt>
                <c:pt idx="5">
                  <c:v>80</c:v>
                </c:pt>
                <c:pt idx="6">
                  <c:v>61</c:v>
                </c:pt>
                <c:pt idx="7">
                  <c:v>69</c:v>
                </c:pt>
                <c:pt idx="8">
                  <c:v>80</c:v>
                </c:pt>
                <c:pt idx="9">
                  <c:v>0</c:v>
                </c:pt>
                <c:pt idx="10">
                  <c:v>0</c:v>
                </c:pt>
                <c:pt idx="11">
                  <c:v>377</c:v>
                </c:pt>
                <c:pt idx="12">
                  <c:v>358</c:v>
                </c:pt>
                <c:pt idx="13">
                  <c:v>498</c:v>
                </c:pt>
                <c:pt idx="14">
                  <c:v>1680</c:v>
                </c:pt>
                <c:pt idx="15">
                  <c:v>2324</c:v>
                </c:pt>
                <c:pt idx="16">
                  <c:v>77239</c:v>
                </c:pt>
                <c:pt idx="17">
                  <c:v>85234</c:v>
                </c:pt>
                <c:pt idx="18">
                  <c:v>92707</c:v>
                </c:pt>
                <c:pt idx="19">
                  <c:v>117301</c:v>
                </c:pt>
                <c:pt idx="20">
                  <c:v>144297</c:v>
                </c:pt>
                <c:pt idx="21">
                  <c:v>163831</c:v>
                </c:pt>
                <c:pt idx="22">
                  <c:v>173311</c:v>
                </c:pt>
                <c:pt idx="23">
                  <c:v>162453</c:v>
                </c:pt>
                <c:pt idx="24">
                  <c:v>145168</c:v>
                </c:pt>
                <c:pt idx="25">
                  <c:v>127056</c:v>
                </c:pt>
                <c:pt idx="26">
                  <c:v>117796</c:v>
                </c:pt>
                <c:pt idx="27">
                  <c:v>117004</c:v>
                </c:pt>
                <c:pt idx="28">
                  <c:v>113252</c:v>
                </c:pt>
                <c:pt idx="29">
                  <c:v>113007</c:v>
                </c:pt>
                <c:pt idx="30">
                  <c:v>114300</c:v>
                </c:pt>
                <c:pt idx="31">
                  <c:v>115776</c:v>
                </c:pt>
                <c:pt idx="32">
                  <c:v>120322</c:v>
                </c:pt>
                <c:pt idx="33">
                  <c:v>132317</c:v>
                </c:pt>
                <c:pt idx="34">
                  <c:v>130917</c:v>
                </c:pt>
                <c:pt idx="35">
                  <c:v>121936</c:v>
                </c:pt>
                <c:pt idx="36">
                  <c:v>122152</c:v>
                </c:pt>
                <c:pt idx="37">
                  <c:v>119301</c:v>
                </c:pt>
                <c:pt idx="38">
                  <c:v>120560</c:v>
                </c:pt>
                <c:pt idx="39">
                  <c:v>123638</c:v>
                </c:pt>
                <c:pt idx="40">
                  <c:v>124030</c:v>
                </c:pt>
                <c:pt idx="41">
                  <c:v>121071</c:v>
                </c:pt>
                <c:pt idx="42">
                  <c:v>118161</c:v>
                </c:pt>
                <c:pt idx="43">
                  <c:v>118879</c:v>
                </c:pt>
                <c:pt idx="44">
                  <c:v>125305</c:v>
                </c:pt>
                <c:pt idx="45">
                  <c:v>126341</c:v>
                </c:pt>
                <c:pt idx="46">
                  <c:v>125855</c:v>
                </c:pt>
                <c:pt idx="47">
                  <c:v>127121</c:v>
                </c:pt>
                <c:pt idx="48">
                  <c:v>141827</c:v>
                </c:pt>
                <c:pt idx="49">
                  <c:v>148011</c:v>
                </c:pt>
                <c:pt idx="50">
                  <c:v>161083</c:v>
                </c:pt>
                <c:pt idx="51">
                  <c:v>170091</c:v>
                </c:pt>
                <c:pt idx="52">
                  <c:v>172272</c:v>
                </c:pt>
                <c:pt idx="53">
                  <c:v>172121</c:v>
                </c:pt>
                <c:pt idx="54">
                  <c:v>177055</c:v>
                </c:pt>
                <c:pt idx="55">
                  <c:v>178628</c:v>
                </c:pt>
                <c:pt idx="56">
                  <c:v>177097</c:v>
                </c:pt>
                <c:pt idx="57">
                  <c:v>167230</c:v>
                </c:pt>
                <c:pt idx="58">
                  <c:v>152429</c:v>
                </c:pt>
                <c:pt idx="59">
                  <c:v>145402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60A-4E19-BB4F-DCB1DBA7FC25}"/>
            </c:ext>
          </c:extLst>
        </c:ser>
        <c:ser>
          <c:idx val="2"/>
          <c:order val="1"/>
          <c:tx>
            <c:strRef>
              <c:f>'학생수_설립별(1965-)'!$F$3</c:f>
              <c:strCache>
                <c:ptCount val="1"/>
                <c:pt idx="0">
                  <c:v>사립</c:v>
                </c:pt>
              </c:strCache>
            </c:strRef>
          </c:tx>
          <c:spPr>
            <a:ln w="25400">
              <a:solidFill>
                <a:srgbClr val="8D8351"/>
              </a:solidFill>
            </a:ln>
          </c:spPr>
          <c:marker>
            <c:symbol val="triangle"/>
            <c:size val="5"/>
            <c:spPr>
              <a:solidFill>
                <a:srgbClr val="8D8351"/>
              </a:solidFill>
              <a:ln w="19050">
                <a:solidFill>
                  <a:srgbClr val="8D8351"/>
                </a:solidFill>
              </a:ln>
            </c:spPr>
          </c:marker>
          <c:dLbls>
            <c:dLbl>
              <c:idx val="0"/>
              <c:layout>
                <c:manualLayout>
                  <c:x val="-1.9010749907049675E-2"/>
                  <c:y val="-7.09527581785167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960A-4E19-BB4F-DCB1DBA7FC25}"/>
                </c:ext>
              </c:extLst>
            </c:dLbl>
            <c:dLbl>
              <c:idx val="51"/>
              <c:layout>
                <c:manualLayout>
                  <c:x val="-4.3995781845074543E-2"/>
                  <c:y val="-3.84756279366384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147-4176-BF7F-D46D1F57DA26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147-4176-BF7F-D46D1F57DA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8D8351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'학생수_설립별(1965-)'!$F$4:$F$63</c:f>
              <c:numCache>
                <c:formatCode>_(* #,##0_);_(* \(#,##0\);_(* "-"_);_(@_)</c:formatCode>
                <c:ptCount val="60"/>
                <c:pt idx="0">
                  <c:v>19290</c:v>
                </c:pt>
                <c:pt idx="1">
                  <c:v>21762</c:v>
                </c:pt>
                <c:pt idx="2">
                  <c:v>22001</c:v>
                </c:pt>
                <c:pt idx="3">
                  <c:v>22202</c:v>
                </c:pt>
                <c:pt idx="4">
                  <c:v>21578</c:v>
                </c:pt>
                <c:pt idx="5">
                  <c:v>22191</c:v>
                </c:pt>
                <c:pt idx="6">
                  <c:v>22146</c:v>
                </c:pt>
                <c:pt idx="7">
                  <c:v>22397</c:v>
                </c:pt>
                <c:pt idx="8">
                  <c:v>25259</c:v>
                </c:pt>
                <c:pt idx="9">
                  <c:v>27774</c:v>
                </c:pt>
                <c:pt idx="10">
                  <c:v>32032</c:v>
                </c:pt>
                <c:pt idx="11">
                  <c:v>36820</c:v>
                </c:pt>
                <c:pt idx="12">
                  <c:v>41508</c:v>
                </c:pt>
                <c:pt idx="13">
                  <c:v>47073</c:v>
                </c:pt>
                <c:pt idx="14">
                  <c:v>55750</c:v>
                </c:pt>
                <c:pt idx="15">
                  <c:v>64109</c:v>
                </c:pt>
                <c:pt idx="16">
                  <c:v>76584</c:v>
                </c:pt>
                <c:pt idx="17">
                  <c:v>83419</c:v>
                </c:pt>
                <c:pt idx="18">
                  <c:v>113697</c:v>
                </c:pt>
                <c:pt idx="19">
                  <c:v>137137</c:v>
                </c:pt>
                <c:pt idx="20">
                  <c:v>170395</c:v>
                </c:pt>
                <c:pt idx="21">
                  <c:v>190706</c:v>
                </c:pt>
                <c:pt idx="22">
                  <c:v>223709</c:v>
                </c:pt>
                <c:pt idx="23">
                  <c:v>242741</c:v>
                </c:pt>
                <c:pt idx="24">
                  <c:v>265584</c:v>
                </c:pt>
                <c:pt idx="25">
                  <c:v>287388</c:v>
                </c:pt>
                <c:pt idx="26">
                  <c:v>307657</c:v>
                </c:pt>
                <c:pt idx="27">
                  <c:v>333798</c:v>
                </c:pt>
                <c:pt idx="28">
                  <c:v>356048</c:v>
                </c:pt>
                <c:pt idx="29">
                  <c:v>397013</c:v>
                </c:pt>
                <c:pt idx="30">
                  <c:v>414885</c:v>
                </c:pt>
                <c:pt idx="31">
                  <c:v>435914</c:v>
                </c:pt>
                <c:pt idx="32">
                  <c:v>447514</c:v>
                </c:pt>
                <c:pt idx="33">
                  <c:v>401326</c:v>
                </c:pt>
                <c:pt idx="34">
                  <c:v>402980</c:v>
                </c:pt>
                <c:pt idx="35">
                  <c:v>423055</c:v>
                </c:pt>
                <c:pt idx="36">
                  <c:v>422727</c:v>
                </c:pt>
                <c:pt idx="37">
                  <c:v>430688</c:v>
                </c:pt>
                <c:pt idx="38">
                  <c:v>425702</c:v>
                </c:pt>
                <c:pt idx="39">
                  <c:v>417807</c:v>
                </c:pt>
                <c:pt idx="40">
                  <c:v>417320</c:v>
                </c:pt>
                <c:pt idx="41">
                  <c:v>424488</c:v>
                </c:pt>
                <c:pt idx="42">
                  <c:v>423128</c:v>
                </c:pt>
                <c:pt idx="43">
                  <c:v>418694</c:v>
                </c:pt>
                <c:pt idx="44">
                  <c:v>411825</c:v>
                </c:pt>
                <c:pt idx="45">
                  <c:v>412010</c:v>
                </c:pt>
                <c:pt idx="46">
                  <c:v>438739</c:v>
                </c:pt>
                <c:pt idx="47">
                  <c:v>486402</c:v>
                </c:pt>
                <c:pt idx="48">
                  <c:v>516136</c:v>
                </c:pt>
                <c:pt idx="49">
                  <c:v>504277</c:v>
                </c:pt>
                <c:pt idx="50">
                  <c:v>521214</c:v>
                </c:pt>
                <c:pt idx="51">
                  <c:v>533789</c:v>
                </c:pt>
                <c:pt idx="52">
                  <c:v>522110</c:v>
                </c:pt>
                <c:pt idx="53">
                  <c:v>503628</c:v>
                </c:pt>
                <c:pt idx="54">
                  <c:v>456583</c:v>
                </c:pt>
                <c:pt idx="55">
                  <c:v>433637</c:v>
                </c:pt>
                <c:pt idx="56">
                  <c:v>405211</c:v>
                </c:pt>
                <c:pt idx="57">
                  <c:v>385327</c:v>
                </c:pt>
                <c:pt idx="58">
                  <c:v>369133</c:v>
                </c:pt>
                <c:pt idx="59">
                  <c:v>352961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960A-4E19-BB4F-DCB1DBA7FC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752000"/>
        <c:axId val="120753536"/>
      </c:lineChart>
      <c:lineChart>
        <c:grouping val="standard"/>
        <c:varyColors val="0"/>
        <c:ser>
          <c:idx val="0"/>
          <c:order val="2"/>
          <c:tx>
            <c:strRef>
              <c:f>'학생수_설립별(1965-)'!$D$3</c:f>
              <c:strCache>
                <c:ptCount val="1"/>
                <c:pt idx="0">
                  <c:v>국립</c:v>
                </c:pt>
              </c:strCache>
            </c:strRef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6"/>
            <c:spPr>
              <a:solidFill>
                <a:srgbClr val="002060"/>
              </a:solidFill>
              <a:ln w="19050"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-8.0352533076231501E-3"/>
                  <c:y val="-1.06165328432267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960A-4E19-BB4F-DCB1DBA7FC2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'학생수_설립별(1965-)'!$D$4:$D$63</c:f>
              <c:numCache>
                <c:formatCode>_(* #,##0_);_(* \(#,##0\);_(* "-"_);_(@_)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61</c:v>
                </c:pt>
                <c:pt idx="24">
                  <c:v>72</c:v>
                </c:pt>
                <c:pt idx="25">
                  <c:v>88</c:v>
                </c:pt>
                <c:pt idx="26">
                  <c:v>82</c:v>
                </c:pt>
                <c:pt idx="27">
                  <c:v>80</c:v>
                </c:pt>
                <c:pt idx="28">
                  <c:v>80</c:v>
                </c:pt>
                <c:pt idx="29">
                  <c:v>80</c:v>
                </c:pt>
                <c:pt idx="30">
                  <c:v>80</c:v>
                </c:pt>
                <c:pt idx="31">
                  <c:v>80</c:v>
                </c:pt>
                <c:pt idx="32">
                  <c:v>260</c:v>
                </c:pt>
                <c:pt idx="33">
                  <c:v>269</c:v>
                </c:pt>
                <c:pt idx="34">
                  <c:v>269</c:v>
                </c:pt>
                <c:pt idx="35">
                  <c:v>272</c:v>
                </c:pt>
                <c:pt idx="36">
                  <c:v>263</c:v>
                </c:pt>
                <c:pt idx="37">
                  <c:v>267</c:v>
                </c:pt>
                <c:pt idx="38">
                  <c:v>269</c:v>
                </c:pt>
                <c:pt idx="39">
                  <c:v>268</c:v>
                </c:pt>
                <c:pt idx="40">
                  <c:v>253</c:v>
                </c:pt>
                <c:pt idx="41">
                  <c:v>253</c:v>
                </c:pt>
                <c:pt idx="42">
                  <c:v>261</c:v>
                </c:pt>
                <c:pt idx="43">
                  <c:v>249</c:v>
                </c:pt>
                <c:pt idx="44">
                  <c:v>231</c:v>
                </c:pt>
                <c:pt idx="45">
                  <c:v>236</c:v>
                </c:pt>
                <c:pt idx="46">
                  <c:v>240</c:v>
                </c:pt>
                <c:pt idx="47">
                  <c:v>226</c:v>
                </c:pt>
                <c:pt idx="48">
                  <c:v>225</c:v>
                </c:pt>
                <c:pt idx="49">
                  <c:v>258</c:v>
                </c:pt>
                <c:pt idx="50">
                  <c:v>256</c:v>
                </c:pt>
                <c:pt idx="51">
                  <c:v>258</c:v>
                </c:pt>
                <c:pt idx="52">
                  <c:v>249</c:v>
                </c:pt>
                <c:pt idx="53">
                  <c:v>249</c:v>
                </c:pt>
                <c:pt idx="54">
                  <c:v>275</c:v>
                </c:pt>
                <c:pt idx="55">
                  <c:v>273</c:v>
                </c:pt>
                <c:pt idx="56">
                  <c:v>264</c:v>
                </c:pt>
                <c:pt idx="57">
                  <c:v>255</c:v>
                </c:pt>
                <c:pt idx="58">
                  <c:v>232</c:v>
                </c:pt>
                <c:pt idx="59">
                  <c:v>241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960A-4E19-BB4F-DCB1DBA7FC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924800"/>
        <c:axId val="120923264"/>
      </c:lineChart>
      <c:catAx>
        <c:axId val="12075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20753536"/>
        <c:crosses val="autoZero"/>
        <c:auto val="1"/>
        <c:lblAlgn val="ctr"/>
        <c:lblOffset val="100"/>
        <c:tickLblSkip val="5"/>
        <c:noMultiLvlLbl val="0"/>
      </c:catAx>
      <c:valAx>
        <c:axId val="120753536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>
                <a:solidFill>
                  <a:schemeClr val="tx1"/>
                </a:solidFill>
              </a:defRPr>
            </a:pPr>
            <a:endParaRPr lang="ko-KR"/>
          </a:p>
        </c:txPr>
        <c:crossAx val="120752000"/>
        <c:crosses val="autoZero"/>
        <c:crossBetween val="between"/>
      </c:valAx>
      <c:valAx>
        <c:axId val="120923264"/>
        <c:scaling>
          <c:orientation val="minMax"/>
          <c:max val="300000"/>
          <c:min val="0"/>
        </c:scaling>
        <c:delete val="0"/>
        <c:axPos val="r"/>
        <c:numFmt formatCode="_(* #,##0_);_(* \(#,##0\);_(* &quot;-&quot;_);_(@_)" sourceLinked="1"/>
        <c:majorTickMark val="none"/>
        <c:minorTickMark val="none"/>
        <c:tickLblPos val="nextTo"/>
        <c:spPr>
          <a:ln w="63500">
            <a:solidFill>
              <a:schemeClr val="bg1"/>
            </a:solidFill>
          </a:ln>
        </c:spPr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ko-KR"/>
          </a:p>
        </c:txPr>
        <c:crossAx val="120924800"/>
        <c:crosses val="max"/>
        <c:crossBetween val="between"/>
      </c:valAx>
      <c:catAx>
        <c:axId val="1209248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20923264"/>
        <c:crosses val="autoZero"/>
        <c:auto val="1"/>
        <c:lblAlgn val="ctr"/>
        <c:lblOffset val="100"/>
        <c:noMultiLvlLbl val="0"/>
      </c:catAx>
      <c:spPr>
        <a:noFill/>
        <a:ln w="9525">
          <a:solidFill>
            <a:schemeClr val="bg1">
              <a:lumMod val="75000"/>
            </a:schemeClr>
          </a:solidFill>
          <a:prstDash val="sysDot"/>
        </a:ln>
      </c:spPr>
    </c:plotArea>
    <c:legend>
      <c:legendPos val="b"/>
      <c:layout>
        <c:manualLayout>
          <c:xMode val="edge"/>
          <c:yMode val="edge"/>
          <c:x val="0.36732919178652668"/>
          <c:y val="0.90258046796390112"/>
          <c:w val="0.26188052052736965"/>
          <c:h val="5.9617734986599488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ko-KR"/>
    </a:p>
  </c:txPr>
  <c:printSettings>
    <c:headerFooter/>
    <c:pageMargins b="0.75000000000000611" l="0.70000000000000062" r="0.70000000000000062" t="0.750000000000006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60565386925505"/>
          <c:y val="0.27410534746690829"/>
          <c:w val="0.81429882333689274"/>
          <c:h val="0.55769078453362264"/>
        </c:manualLayout>
      </c:layout>
      <c:lineChart>
        <c:grouping val="standard"/>
        <c:varyColors val="0"/>
        <c:ser>
          <c:idx val="1"/>
          <c:order val="0"/>
          <c:tx>
            <c:strRef>
              <c:f>'학생수_설립별(1965-)'!$C$3</c:f>
              <c:strCache>
                <c:ptCount val="1"/>
                <c:pt idx="0">
                  <c:v>학생수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4"/>
            <c:spPr>
              <a:solidFill>
                <a:srgbClr val="F8A120"/>
              </a:solidFill>
              <a:ln w="1905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8126235527754005E-2"/>
                  <c:y val="3.89209834997505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85B-4C11-9F5C-C1763BD6DC3C}"/>
                </c:ext>
              </c:extLst>
            </c:dLbl>
            <c:dLbl>
              <c:idx val="6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85B-4C11-9F5C-C1763BD6DC3C}"/>
                </c:ext>
              </c:extLst>
            </c:dLbl>
            <c:dLbl>
              <c:idx val="15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85B-4C11-9F5C-C1763BD6DC3C}"/>
                </c:ext>
              </c:extLst>
            </c:dLbl>
            <c:dLbl>
              <c:idx val="24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85B-4C11-9F5C-C1763BD6DC3C}"/>
                </c:ext>
              </c:extLst>
            </c:dLbl>
            <c:dLbl>
              <c:idx val="38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85B-4C11-9F5C-C1763BD6DC3C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85B-4C11-9F5C-C1763BD6DC3C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85B-4C11-9F5C-C1763BD6DC3C}"/>
                </c:ext>
              </c:extLst>
            </c:dLbl>
            <c:dLbl>
              <c:idx val="51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F6B-4898-8111-4A32431BF9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'학생수_설립별(1965-)'!$C$4:$C$63</c:f>
              <c:numCache>
                <c:formatCode>_(* #,##0_);_(* \(#,##0\);_(* "-"_);_(@_)</c:formatCode>
                <c:ptCount val="60"/>
                <c:pt idx="0">
                  <c:v>19566</c:v>
                </c:pt>
                <c:pt idx="1">
                  <c:v>21859</c:v>
                </c:pt>
                <c:pt idx="2">
                  <c:v>22137</c:v>
                </c:pt>
                <c:pt idx="3">
                  <c:v>22327</c:v>
                </c:pt>
                <c:pt idx="4">
                  <c:v>21658</c:v>
                </c:pt>
                <c:pt idx="5">
                  <c:v>22271</c:v>
                </c:pt>
                <c:pt idx="6">
                  <c:v>22207</c:v>
                </c:pt>
                <c:pt idx="7">
                  <c:v>22466</c:v>
                </c:pt>
                <c:pt idx="8">
                  <c:v>25339</c:v>
                </c:pt>
                <c:pt idx="9">
                  <c:v>27774</c:v>
                </c:pt>
                <c:pt idx="10">
                  <c:v>32032</c:v>
                </c:pt>
                <c:pt idx="11">
                  <c:v>37197</c:v>
                </c:pt>
                <c:pt idx="12">
                  <c:v>41866</c:v>
                </c:pt>
                <c:pt idx="13">
                  <c:v>47571</c:v>
                </c:pt>
                <c:pt idx="14">
                  <c:v>57430</c:v>
                </c:pt>
                <c:pt idx="15">
                  <c:v>66433</c:v>
                </c:pt>
                <c:pt idx="16">
                  <c:v>153823</c:v>
                </c:pt>
                <c:pt idx="17">
                  <c:v>168653</c:v>
                </c:pt>
                <c:pt idx="18">
                  <c:v>206404</c:v>
                </c:pt>
                <c:pt idx="19">
                  <c:v>254438</c:v>
                </c:pt>
                <c:pt idx="20">
                  <c:v>314692</c:v>
                </c:pt>
                <c:pt idx="21">
                  <c:v>354537</c:v>
                </c:pt>
                <c:pt idx="22">
                  <c:v>397020</c:v>
                </c:pt>
                <c:pt idx="23">
                  <c:v>405255</c:v>
                </c:pt>
                <c:pt idx="24">
                  <c:v>410824</c:v>
                </c:pt>
                <c:pt idx="25">
                  <c:v>414532</c:v>
                </c:pt>
                <c:pt idx="26">
                  <c:v>425535</c:v>
                </c:pt>
                <c:pt idx="27">
                  <c:v>450882</c:v>
                </c:pt>
                <c:pt idx="28">
                  <c:v>469380</c:v>
                </c:pt>
                <c:pt idx="29">
                  <c:v>510100</c:v>
                </c:pt>
                <c:pt idx="30">
                  <c:v>529265</c:v>
                </c:pt>
                <c:pt idx="31">
                  <c:v>551770</c:v>
                </c:pt>
                <c:pt idx="32">
                  <c:v>568096</c:v>
                </c:pt>
                <c:pt idx="33">
                  <c:v>533912</c:v>
                </c:pt>
                <c:pt idx="34">
                  <c:v>534166</c:v>
                </c:pt>
                <c:pt idx="35">
                  <c:v>545263</c:v>
                </c:pt>
                <c:pt idx="36">
                  <c:v>545142</c:v>
                </c:pt>
                <c:pt idx="37">
                  <c:v>550256</c:v>
                </c:pt>
                <c:pt idx="38">
                  <c:v>546531</c:v>
                </c:pt>
                <c:pt idx="39">
                  <c:v>541713</c:v>
                </c:pt>
                <c:pt idx="40">
                  <c:v>541603</c:v>
                </c:pt>
                <c:pt idx="41">
                  <c:v>545812</c:v>
                </c:pt>
                <c:pt idx="42">
                  <c:v>541550</c:v>
                </c:pt>
                <c:pt idx="43">
                  <c:v>537822</c:v>
                </c:pt>
                <c:pt idx="44">
                  <c:v>537361</c:v>
                </c:pt>
                <c:pt idx="45">
                  <c:v>538587</c:v>
                </c:pt>
                <c:pt idx="46">
                  <c:v>564834</c:v>
                </c:pt>
                <c:pt idx="47">
                  <c:v>613749</c:v>
                </c:pt>
                <c:pt idx="48">
                  <c:v>658188</c:v>
                </c:pt>
                <c:pt idx="49">
                  <c:v>652546</c:v>
                </c:pt>
                <c:pt idx="50">
                  <c:v>682553</c:v>
                </c:pt>
                <c:pt idx="51">
                  <c:v>704138</c:v>
                </c:pt>
                <c:pt idx="52">
                  <c:v>694631</c:v>
                </c:pt>
                <c:pt idx="53">
                  <c:v>675998</c:v>
                </c:pt>
                <c:pt idx="54">
                  <c:v>633913</c:v>
                </c:pt>
                <c:pt idx="55">
                  <c:v>612538</c:v>
                </c:pt>
                <c:pt idx="56">
                  <c:v>582572</c:v>
                </c:pt>
                <c:pt idx="57">
                  <c:v>552812</c:v>
                </c:pt>
                <c:pt idx="58">
                  <c:v>521794</c:v>
                </c:pt>
                <c:pt idx="59">
                  <c:v>498604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85B-4C11-9F5C-C1763BD6DC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981376"/>
        <c:axId val="182982528"/>
      </c:lineChart>
      <c:catAx>
        <c:axId val="182981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2982528"/>
        <c:crosses val="autoZero"/>
        <c:auto val="1"/>
        <c:lblAlgn val="ctr"/>
        <c:lblOffset val="100"/>
        <c:tickLblSkip val="5"/>
        <c:noMultiLvlLbl val="0"/>
      </c:catAx>
      <c:valAx>
        <c:axId val="182982528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2981376"/>
        <c:crosses val="autoZero"/>
        <c:crossBetween val="between"/>
      </c:valAx>
      <c:spPr>
        <a:noFill/>
        <a:ln w="9525">
          <a:solidFill>
            <a:schemeClr val="bg1">
              <a:lumMod val="75000"/>
            </a:schemeClr>
          </a:solidFill>
          <a:prstDash val="sysDot"/>
        </a:ln>
      </c:spPr>
    </c:plotArea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txPr>
    <a:bodyPr/>
    <a:lstStyle/>
    <a:p>
      <a:pPr>
        <a:defRPr b="1">
          <a:solidFill>
            <a:schemeClr val="accent3">
              <a:lumMod val="75000"/>
            </a:schemeClr>
          </a:solidFill>
        </a:defRPr>
      </a:pPr>
      <a:endParaRPr lang="ko-KR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84477487560938"/>
          <c:y val="0.20461607500351867"/>
          <c:w val="0.79312657398480524"/>
          <c:h val="0.62829091007482285"/>
        </c:manualLayout>
      </c:layout>
      <c:lineChart>
        <c:grouping val="standard"/>
        <c:varyColors val="0"/>
        <c:ser>
          <c:idx val="0"/>
          <c:order val="0"/>
          <c:tx>
            <c:strRef>
              <c:f>'학생수_시도별(1965-)'!$D$3</c:f>
              <c:strCache>
                <c:ptCount val="1"/>
                <c:pt idx="0">
                  <c:v>수도권</c:v>
                </c:pt>
              </c:strCache>
            </c:strRef>
          </c:tx>
          <c:spPr>
            <a:ln w="25400">
              <a:solidFill>
                <a:srgbClr val="665F38"/>
              </a:solidFill>
              <a:prstDash val="solid"/>
            </a:ln>
          </c:spPr>
          <c:marker>
            <c:symbol val="square"/>
            <c:size val="6"/>
            <c:spPr>
              <a:solidFill>
                <a:schemeClr val="bg1"/>
              </a:solidFill>
              <a:ln>
                <a:solidFill>
                  <a:srgbClr val="665F38"/>
                </a:solidFill>
              </a:ln>
            </c:spPr>
          </c:marker>
          <c:dLbls>
            <c:dLbl>
              <c:idx val="0"/>
              <c:layout>
                <c:manualLayout>
                  <c:x val="-1.6030589254400745E-2"/>
                  <c:y val="2.06282007182598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EF9-4A02-A1E5-5F219F3096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8D8351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'학생수_시도별(1965-)'!$D$4:$D$63</c:f>
              <c:numCache>
                <c:formatCode>_(* #,##0_);_(* \(#,##0\);_(* "-"_);_(@_)</c:formatCode>
                <c:ptCount val="60"/>
                <c:pt idx="0">
                  <c:v>7786</c:v>
                </c:pt>
                <c:pt idx="1">
                  <c:v>9313</c:v>
                </c:pt>
                <c:pt idx="2">
                  <c:v>9466</c:v>
                </c:pt>
                <c:pt idx="3">
                  <c:v>9769</c:v>
                </c:pt>
                <c:pt idx="4">
                  <c:v>9519</c:v>
                </c:pt>
                <c:pt idx="5">
                  <c:v>10034</c:v>
                </c:pt>
                <c:pt idx="6">
                  <c:v>9483</c:v>
                </c:pt>
                <c:pt idx="7">
                  <c:v>9812</c:v>
                </c:pt>
                <c:pt idx="8">
                  <c:v>11696</c:v>
                </c:pt>
                <c:pt idx="9">
                  <c:v>12460</c:v>
                </c:pt>
                <c:pt idx="10">
                  <c:v>14559</c:v>
                </c:pt>
                <c:pt idx="11">
                  <c:v>17475</c:v>
                </c:pt>
                <c:pt idx="12">
                  <c:v>20044</c:v>
                </c:pt>
                <c:pt idx="13">
                  <c:v>23513</c:v>
                </c:pt>
                <c:pt idx="14">
                  <c:v>27181</c:v>
                </c:pt>
                <c:pt idx="15">
                  <c:v>31359</c:v>
                </c:pt>
                <c:pt idx="16">
                  <c:v>48911</c:v>
                </c:pt>
                <c:pt idx="17">
                  <c:v>51656</c:v>
                </c:pt>
                <c:pt idx="18">
                  <c:v>70868</c:v>
                </c:pt>
                <c:pt idx="19">
                  <c:v>84137</c:v>
                </c:pt>
                <c:pt idx="20">
                  <c:v>106125</c:v>
                </c:pt>
                <c:pt idx="21">
                  <c:v>124099</c:v>
                </c:pt>
                <c:pt idx="22">
                  <c:v>144586</c:v>
                </c:pt>
                <c:pt idx="23">
                  <c:v>153850</c:v>
                </c:pt>
                <c:pt idx="24">
                  <c:v>166226</c:v>
                </c:pt>
                <c:pt idx="25">
                  <c:v>176004</c:v>
                </c:pt>
                <c:pt idx="26">
                  <c:v>186079</c:v>
                </c:pt>
                <c:pt idx="27">
                  <c:v>196944</c:v>
                </c:pt>
                <c:pt idx="28">
                  <c:v>206902</c:v>
                </c:pt>
                <c:pt idx="29">
                  <c:v>222382</c:v>
                </c:pt>
                <c:pt idx="30">
                  <c:v>231550</c:v>
                </c:pt>
                <c:pt idx="31">
                  <c:v>244068</c:v>
                </c:pt>
                <c:pt idx="32">
                  <c:v>251895</c:v>
                </c:pt>
                <c:pt idx="33">
                  <c:v>231900</c:v>
                </c:pt>
                <c:pt idx="34">
                  <c:v>230317</c:v>
                </c:pt>
                <c:pt idx="35">
                  <c:v>234975</c:v>
                </c:pt>
                <c:pt idx="36">
                  <c:v>236818</c:v>
                </c:pt>
                <c:pt idx="37">
                  <c:v>241477</c:v>
                </c:pt>
                <c:pt idx="38">
                  <c:v>240093</c:v>
                </c:pt>
                <c:pt idx="39">
                  <c:v>239952</c:v>
                </c:pt>
                <c:pt idx="40">
                  <c:v>240969</c:v>
                </c:pt>
                <c:pt idx="41">
                  <c:v>247135</c:v>
                </c:pt>
                <c:pt idx="42">
                  <c:v>247656</c:v>
                </c:pt>
                <c:pt idx="43">
                  <c:v>250070</c:v>
                </c:pt>
                <c:pt idx="44">
                  <c:v>249128</c:v>
                </c:pt>
                <c:pt idx="45">
                  <c:v>252936</c:v>
                </c:pt>
                <c:pt idx="46">
                  <c:v>266795</c:v>
                </c:pt>
                <c:pt idx="47">
                  <c:v>292864</c:v>
                </c:pt>
                <c:pt idx="48">
                  <c:v>316225</c:v>
                </c:pt>
                <c:pt idx="49">
                  <c:v>313376</c:v>
                </c:pt>
                <c:pt idx="50">
                  <c:v>325076</c:v>
                </c:pt>
                <c:pt idx="51">
                  <c:v>332269</c:v>
                </c:pt>
                <c:pt idx="52">
                  <c:v>327295</c:v>
                </c:pt>
                <c:pt idx="53">
                  <c:v>317182</c:v>
                </c:pt>
                <c:pt idx="54">
                  <c:v>294164</c:v>
                </c:pt>
                <c:pt idx="55">
                  <c:v>282662</c:v>
                </c:pt>
                <c:pt idx="56">
                  <c:v>268108</c:v>
                </c:pt>
                <c:pt idx="57">
                  <c:v>255100</c:v>
                </c:pt>
                <c:pt idx="58">
                  <c:v>242350</c:v>
                </c:pt>
                <c:pt idx="59">
                  <c:v>233947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EF9-4A02-A1E5-5F219F3096EF}"/>
            </c:ext>
          </c:extLst>
        </c:ser>
        <c:ser>
          <c:idx val="1"/>
          <c:order val="1"/>
          <c:tx>
            <c:strRef>
              <c:f>'학생수_시도별(1965-)'!$E$3</c:f>
              <c:strCache>
                <c:ptCount val="1"/>
                <c:pt idx="0">
                  <c:v>충청권</c:v>
                </c:pt>
              </c:strCache>
            </c:strRef>
          </c:tx>
          <c:spPr>
            <a:ln w="25400">
              <a:solidFill>
                <a:srgbClr val="27828C"/>
              </a:solidFill>
            </a:ln>
          </c:spPr>
          <c:marker>
            <c:symbol val="circle"/>
            <c:size val="6"/>
            <c:spPr>
              <a:solidFill>
                <a:srgbClr val="27828C"/>
              </a:solidFill>
              <a:ln>
                <a:solidFill>
                  <a:srgbClr val="27828C"/>
                </a:solidFill>
              </a:ln>
            </c:spPr>
          </c:marker>
          <c:dLbls>
            <c:dLbl>
              <c:idx val="0"/>
              <c:layout>
                <c:manualLayout>
                  <c:x val="-1.5596283385040802E-2"/>
                  <c:y val="2.36739494908918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094-46A4-9B12-34B4FAF204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27828C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'학생수_시도별(1965-)'!$E$4:$E$63</c:f>
              <c:numCache>
                <c:formatCode>_(* #,##0_);_(* \(#,##0\);_(* "-"_);_(@_)</c:formatCode>
                <c:ptCount val="60"/>
                <c:pt idx="0">
                  <c:v>1924</c:v>
                </c:pt>
                <c:pt idx="1">
                  <c:v>1740</c:v>
                </c:pt>
                <c:pt idx="2">
                  <c:v>1760</c:v>
                </c:pt>
                <c:pt idx="3">
                  <c:v>1890</c:v>
                </c:pt>
                <c:pt idx="4">
                  <c:v>1774</c:v>
                </c:pt>
                <c:pt idx="5">
                  <c:v>1726</c:v>
                </c:pt>
                <c:pt idx="6">
                  <c:v>1787</c:v>
                </c:pt>
                <c:pt idx="7">
                  <c:v>1764</c:v>
                </c:pt>
                <c:pt idx="8">
                  <c:v>1961</c:v>
                </c:pt>
                <c:pt idx="9">
                  <c:v>2098</c:v>
                </c:pt>
                <c:pt idx="10">
                  <c:v>2199</c:v>
                </c:pt>
                <c:pt idx="11">
                  <c:v>2310</c:v>
                </c:pt>
                <c:pt idx="12">
                  <c:v>2732</c:v>
                </c:pt>
                <c:pt idx="13">
                  <c:v>3237</c:v>
                </c:pt>
                <c:pt idx="14">
                  <c:v>4047</c:v>
                </c:pt>
                <c:pt idx="15">
                  <c:v>5157</c:v>
                </c:pt>
                <c:pt idx="16">
                  <c:v>17385</c:v>
                </c:pt>
                <c:pt idx="17">
                  <c:v>21594</c:v>
                </c:pt>
                <c:pt idx="18">
                  <c:v>25892</c:v>
                </c:pt>
                <c:pt idx="19">
                  <c:v>34828</c:v>
                </c:pt>
                <c:pt idx="20">
                  <c:v>42149</c:v>
                </c:pt>
                <c:pt idx="21">
                  <c:v>45519</c:v>
                </c:pt>
                <c:pt idx="22">
                  <c:v>50726</c:v>
                </c:pt>
                <c:pt idx="23">
                  <c:v>49609</c:v>
                </c:pt>
                <c:pt idx="24">
                  <c:v>46701</c:v>
                </c:pt>
                <c:pt idx="25">
                  <c:v>45879</c:v>
                </c:pt>
                <c:pt idx="26">
                  <c:v>45334</c:v>
                </c:pt>
                <c:pt idx="27">
                  <c:v>46798</c:v>
                </c:pt>
                <c:pt idx="28">
                  <c:v>47532</c:v>
                </c:pt>
                <c:pt idx="29">
                  <c:v>55024</c:v>
                </c:pt>
                <c:pt idx="30">
                  <c:v>57026</c:v>
                </c:pt>
                <c:pt idx="31">
                  <c:v>59319</c:v>
                </c:pt>
                <c:pt idx="32">
                  <c:v>61010</c:v>
                </c:pt>
                <c:pt idx="33">
                  <c:v>59056</c:v>
                </c:pt>
                <c:pt idx="34">
                  <c:v>59462</c:v>
                </c:pt>
                <c:pt idx="35">
                  <c:v>59623</c:v>
                </c:pt>
                <c:pt idx="36">
                  <c:v>59491</c:v>
                </c:pt>
                <c:pt idx="37">
                  <c:v>58879</c:v>
                </c:pt>
                <c:pt idx="38">
                  <c:v>58463</c:v>
                </c:pt>
                <c:pt idx="39">
                  <c:v>56768</c:v>
                </c:pt>
                <c:pt idx="40">
                  <c:v>57218</c:v>
                </c:pt>
                <c:pt idx="41">
                  <c:v>58737</c:v>
                </c:pt>
                <c:pt idx="42">
                  <c:v>58295</c:v>
                </c:pt>
                <c:pt idx="43">
                  <c:v>58348</c:v>
                </c:pt>
                <c:pt idx="44">
                  <c:v>58260</c:v>
                </c:pt>
                <c:pt idx="45">
                  <c:v>57940</c:v>
                </c:pt>
                <c:pt idx="46">
                  <c:v>60286</c:v>
                </c:pt>
                <c:pt idx="47">
                  <c:v>65738</c:v>
                </c:pt>
                <c:pt idx="48">
                  <c:v>70425</c:v>
                </c:pt>
                <c:pt idx="49">
                  <c:v>70308</c:v>
                </c:pt>
                <c:pt idx="50">
                  <c:v>75214</c:v>
                </c:pt>
                <c:pt idx="51">
                  <c:v>78029</c:v>
                </c:pt>
                <c:pt idx="52">
                  <c:v>77030</c:v>
                </c:pt>
                <c:pt idx="53">
                  <c:v>75964</c:v>
                </c:pt>
                <c:pt idx="54">
                  <c:v>72739</c:v>
                </c:pt>
                <c:pt idx="55">
                  <c:v>70538</c:v>
                </c:pt>
                <c:pt idx="56">
                  <c:v>68008</c:v>
                </c:pt>
                <c:pt idx="57">
                  <c:v>65467</c:v>
                </c:pt>
                <c:pt idx="58">
                  <c:v>61372</c:v>
                </c:pt>
                <c:pt idx="59">
                  <c:v>58206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EF9-4A02-A1E5-5F219F3096EF}"/>
            </c:ext>
          </c:extLst>
        </c:ser>
        <c:ser>
          <c:idx val="2"/>
          <c:order val="2"/>
          <c:tx>
            <c:strRef>
              <c:f>'학생수_시도별(1965-)'!$F$3</c:f>
              <c:strCache>
                <c:ptCount val="1"/>
                <c:pt idx="0">
                  <c:v>호남권</c:v>
                </c:pt>
              </c:strCache>
            </c:strRef>
          </c:tx>
          <c:spPr>
            <a:ln w="25400">
              <a:solidFill>
                <a:srgbClr val="074259"/>
              </a:solidFill>
            </a:ln>
          </c:spPr>
          <c:marker>
            <c:symbol val="triangle"/>
            <c:size val="6"/>
            <c:spPr>
              <a:solidFill>
                <a:schemeClr val="bg1"/>
              </a:solidFill>
              <a:ln>
                <a:solidFill>
                  <a:srgbClr val="074259"/>
                </a:solidFill>
              </a:ln>
            </c:spPr>
          </c:marker>
          <c:dLbls>
            <c:dLbl>
              <c:idx val="0"/>
              <c:layout>
                <c:manualLayout>
                  <c:x val="-2.2326246037634043E-2"/>
                  <c:y val="-6.35794644081332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094-46A4-9B12-34B4FAF204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074259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'학생수_시도별(1965-)'!$F$4:$F$63</c:f>
              <c:numCache>
                <c:formatCode>_(* #,##0_);_(* \(#,##0\);_(* "-"_);_(@_)</c:formatCode>
                <c:ptCount val="60"/>
                <c:pt idx="0">
                  <c:v>1718</c:v>
                </c:pt>
                <c:pt idx="1">
                  <c:v>2244</c:v>
                </c:pt>
                <c:pt idx="2">
                  <c:v>2191</c:v>
                </c:pt>
                <c:pt idx="3">
                  <c:v>2165</c:v>
                </c:pt>
                <c:pt idx="4">
                  <c:v>1995</c:v>
                </c:pt>
                <c:pt idx="5">
                  <c:v>2160</c:v>
                </c:pt>
                <c:pt idx="6">
                  <c:v>2267</c:v>
                </c:pt>
                <c:pt idx="7">
                  <c:v>2128</c:v>
                </c:pt>
                <c:pt idx="8">
                  <c:v>2190</c:v>
                </c:pt>
                <c:pt idx="9">
                  <c:v>2250</c:v>
                </c:pt>
                <c:pt idx="10">
                  <c:v>2461</c:v>
                </c:pt>
                <c:pt idx="11">
                  <c:v>2678</c:v>
                </c:pt>
                <c:pt idx="12">
                  <c:v>2950</c:v>
                </c:pt>
                <c:pt idx="13">
                  <c:v>3474</c:v>
                </c:pt>
                <c:pt idx="14">
                  <c:v>4398</c:v>
                </c:pt>
                <c:pt idx="15">
                  <c:v>5313</c:v>
                </c:pt>
                <c:pt idx="16">
                  <c:v>23280</c:v>
                </c:pt>
                <c:pt idx="17">
                  <c:v>26812</c:v>
                </c:pt>
                <c:pt idx="18">
                  <c:v>30598</c:v>
                </c:pt>
                <c:pt idx="19">
                  <c:v>46345</c:v>
                </c:pt>
                <c:pt idx="20">
                  <c:v>54174</c:v>
                </c:pt>
                <c:pt idx="21">
                  <c:v>56829</c:v>
                </c:pt>
                <c:pt idx="22">
                  <c:v>60658</c:v>
                </c:pt>
                <c:pt idx="23">
                  <c:v>59389</c:v>
                </c:pt>
                <c:pt idx="24">
                  <c:v>57559</c:v>
                </c:pt>
                <c:pt idx="25">
                  <c:v>54499</c:v>
                </c:pt>
                <c:pt idx="26">
                  <c:v>53388</c:v>
                </c:pt>
                <c:pt idx="27">
                  <c:v>53511</c:v>
                </c:pt>
                <c:pt idx="28">
                  <c:v>54868</c:v>
                </c:pt>
                <c:pt idx="29">
                  <c:v>58141</c:v>
                </c:pt>
                <c:pt idx="30">
                  <c:v>59421</c:v>
                </c:pt>
                <c:pt idx="31">
                  <c:v>61327</c:v>
                </c:pt>
                <c:pt idx="32">
                  <c:v>61939</c:v>
                </c:pt>
                <c:pt idx="33">
                  <c:v>59291</c:v>
                </c:pt>
                <c:pt idx="34">
                  <c:v>59019</c:v>
                </c:pt>
                <c:pt idx="35">
                  <c:v>60592</c:v>
                </c:pt>
                <c:pt idx="36">
                  <c:v>60343</c:v>
                </c:pt>
                <c:pt idx="37">
                  <c:v>59163</c:v>
                </c:pt>
                <c:pt idx="38">
                  <c:v>58512</c:v>
                </c:pt>
                <c:pt idx="39">
                  <c:v>58529</c:v>
                </c:pt>
                <c:pt idx="40">
                  <c:v>57613</c:v>
                </c:pt>
                <c:pt idx="41">
                  <c:v>56208</c:v>
                </c:pt>
                <c:pt idx="42">
                  <c:v>55945</c:v>
                </c:pt>
                <c:pt idx="43">
                  <c:v>54518</c:v>
                </c:pt>
                <c:pt idx="44">
                  <c:v>54422</c:v>
                </c:pt>
                <c:pt idx="45">
                  <c:v>54578</c:v>
                </c:pt>
                <c:pt idx="46">
                  <c:v>57460</c:v>
                </c:pt>
                <c:pt idx="47">
                  <c:v>61214</c:v>
                </c:pt>
                <c:pt idx="48">
                  <c:v>64837</c:v>
                </c:pt>
                <c:pt idx="49">
                  <c:v>64535</c:v>
                </c:pt>
                <c:pt idx="50">
                  <c:v>68783</c:v>
                </c:pt>
                <c:pt idx="51">
                  <c:v>71980</c:v>
                </c:pt>
                <c:pt idx="52">
                  <c:v>71132</c:v>
                </c:pt>
                <c:pt idx="53">
                  <c:v>68576</c:v>
                </c:pt>
                <c:pt idx="54">
                  <c:v>63959</c:v>
                </c:pt>
                <c:pt idx="55">
                  <c:v>62297</c:v>
                </c:pt>
                <c:pt idx="56">
                  <c:v>59496</c:v>
                </c:pt>
                <c:pt idx="57">
                  <c:v>56023</c:v>
                </c:pt>
                <c:pt idx="58">
                  <c:v>52746</c:v>
                </c:pt>
                <c:pt idx="59">
                  <c:v>49614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DEF9-4A02-A1E5-5F219F3096EF}"/>
            </c:ext>
          </c:extLst>
        </c:ser>
        <c:ser>
          <c:idx val="3"/>
          <c:order val="3"/>
          <c:tx>
            <c:strRef>
              <c:f>'학생수_시도별(1965-)'!$G$3</c:f>
              <c:strCache>
                <c:ptCount val="1"/>
                <c:pt idx="0">
                  <c:v>영남권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5596138289320821E-2"/>
                  <c:y val="-7.02223807824949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DEF9-4A02-A1E5-5F219F3096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'학생수_시도별(1965-)'!$G$4:$G$63</c:f>
              <c:numCache>
                <c:formatCode>_(* #,##0_);_(* \(#,##0\);_(* "-"_);_(@_)</c:formatCode>
                <c:ptCount val="60"/>
                <c:pt idx="0">
                  <c:v>6630</c:v>
                </c:pt>
                <c:pt idx="1">
                  <c:v>7075</c:v>
                </c:pt>
                <c:pt idx="2">
                  <c:v>6982</c:v>
                </c:pt>
                <c:pt idx="3">
                  <c:v>6729</c:v>
                </c:pt>
                <c:pt idx="4">
                  <c:v>6626</c:v>
                </c:pt>
                <c:pt idx="5">
                  <c:v>6548</c:v>
                </c:pt>
                <c:pt idx="6">
                  <c:v>6764</c:v>
                </c:pt>
                <c:pt idx="7">
                  <c:v>6755</c:v>
                </c:pt>
                <c:pt idx="8">
                  <c:v>7474</c:v>
                </c:pt>
                <c:pt idx="9">
                  <c:v>8960</c:v>
                </c:pt>
                <c:pt idx="10">
                  <c:v>10605</c:v>
                </c:pt>
                <c:pt idx="11">
                  <c:v>12583</c:v>
                </c:pt>
                <c:pt idx="12">
                  <c:v>13933</c:v>
                </c:pt>
                <c:pt idx="13">
                  <c:v>15034</c:v>
                </c:pt>
                <c:pt idx="14">
                  <c:v>19033</c:v>
                </c:pt>
                <c:pt idx="15">
                  <c:v>21420</c:v>
                </c:pt>
                <c:pt idx="16">
                  <c:v>50361</c:v>
                </c:pt>
                <c:pt idx="17">
                  <c:v>53471</c:v>
                </c:pt>
                <c:pt idx="18">
                  <c:v>63206</c:v>
                </c:pt>
                <c:pt idx="19">
                  <c:v>71245</c:v>
                </c:pt>
                <c:pt idx="20">
                  <c:v>91573</c:v>
                </c:pt>
                <c:pt idx="21">
                  <c:v>105638</c:v>
                </c:pt>
                <c:pt idx="22">
                  <c:v>116701</c:v>
                </c:pt>
                <c:pt idx="23">
                  <c:v>118363</c:v>
                </c:pt>
                <c:pt idx="24">
                  <c:v>117352</c:v>
                </c:pt>
                <c:pt idx="25">
                  <c:v>116653</c:v>
                </c:pt>
                <c:pt idx="26">
                  <c:v>119712</c:v>
                </c:pt>
                <c:pt idx="27">
                  <c:v>132003</c:v>
                </c:pt>
                <c:pt idx="28">
                  <c:v>137821</c:v>
                </c:pt>
                <c:pt idx="29">
                  <c:v>148991</c:v>
                </c:pt>
                <c:pt idx="30">
                  <c:v>155836</c:v>
                </c:pt>
                <c:pt idx="31">
                  <c:v>162521</c:v>
                </c:pt>
                <c:pt idx="32">
                  <c:v>168744</c:v>
                </c:pt>
                <c:pt idx="33">
                  <c:v>160255</c:v>
                </c:pt>
                <c:pt idx="34">
                  <c:v>162309</c:v>
                </c:pt>
                <c:pt idx="35">
                  <c:v>167125</c:v>
                </c:pt>
                <c:pt idx="36">
                  <c:v>165994</c:v>
                </c:pt>
                <c:pt idx="37">
                  <c:v>168222</c:v>
                </c:pt>
                <c:pt idx="38">
                  <c:v>167217</c:v>
                </c:pt>
                <c:pt idx="39">
                  <c:v>165003</c:v>
                </c:pt>
                <c:pt idx="40">
                  <c:v>164502</c:v>
                </c:pt>
                <c:pt idx="41">
                  <c:v>162785</c:v>
                </c:pt>
                <c:pt idx="42">
                  <c:v>159480</c:v>
                </c:pt>
                <c:pt idx="43">
                  <c:v>155448</c:v>
                </c:pt>
                <c:pt idx="44">
                  <c:v>156220</c:v>
                </c:pt>
                <c:pt idx="45">
                  <c:v>154253</c:v>
                </c:pt>
                <c:pt idx="46">
                  <c:v>161220</c:v>
                </c:pt>
                <c:pt idx="47">
                  <c:v>173716</c:v>
                </c:pt>
                <c:pt idx="48">
                  <c:v>185399</c:v>
                </c:pt>
                <c:pt idx="49">
                  <c:v>183084</c:v>
                </c:pt>
                <c:pt idx="50">
                  <c:v>190546</c:v>
                </c:pt>
                <c:pt idx="51">
                  <c:v>197768</c:v>
                </c:pt>
                <c:pt idx="52">
                  <c:v>195843</c:v>
                </c:pt>
                <c:pt idx="53">
                  <c:v>191618</c:v>
                </c:pt>
                <c:pt idx="54">
                  <c:v>181482</c:v>
                </c:pt>
                <c:pt idx="55">
                  <c:v>175967</c:v>
                </c:pt>
                <c:pt idx="56">
                  <c:v>166999</c:v>
                </c:pt>
                <c:pt idx="57">
                  <c:v>157109</c:v>
                </c:pt>
                <c:pt idx="58">
                  <c:v>147056</c:v>
                </c:pt>
                <c:pt idx="59">
                  <c:v>138992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DEF9-4A02-A1E5-5F219F3096EF}"/>
            </c:ext>
          </c:extLst>
        </c:ser>
        <c:ser>
          <c:idx val="4"/>
          <c:order val="4"/>
          <c:tx>
            <c:strRef>
              <c:f>'학생수_시도별(1965-)'!$H$3</c:f>
              <c:strCache>
                <c:ptCount val="1"/>
                <c:pt idx="0">
                  <c:v>강원권</c:v>
                </c:pt>
              </c:strCache>
            </c:strRef>
          </c:tx>
          <c:spPr>
            <a:ln w="19050">
              <a:solidFill>
                <a:srgbClr val="BF6F41"/>
              </a:solidFill>
            </a:ln>
          </c:spPr>
          <c:marker>
            <c:symbol val="triangle"/>
            <c:size val="6"/>
            <c:spPr>
              <a:solidFill>
                <a:srgbClr val="BF6F41"/>
              </a:solidFill>
              <a:ln>
                <a:solidFill>
                  <a:srgbClr val="BF6F41"/>
                </a:solidFill>
              </a:ln>
            </c:spPr>
          </c:marker>
          <c:dLbls>
            <c:dLbl>
              <c:idx val="0"/>
              <c:layout>
                <c:manualLayout>
                  <c:x val="-1.5161714060497742E-2"/>
                  <c:y val="-4.23297019438237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094-46A4-9B12-34B4FAF204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BF6F41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'학생수_시도별(1965-)'!$H$4:$H$63</c:f>
              <c:numCache>
                <c:formatCode>_(* #,##0_);_(* \(#,##0\);_(* "-"_);_(@_)</c:formatCode>
                <c:ptCount val="60"/>
                <c:pt idx="0">
                  <c:v>1177</c:v>
                </c:pt>
                <c:pt idx="1">
                  <c:v>1189</c:v>
                </c:pt>
                <c:pt idx="2">
                  <c:v>1423</c:v>
                </c:pt>
                <c:pt idx="3">
                  <c:v>1460</c:v>
                </c:pt>
                <c:pt idx="4">
                  <c:v>1411</c:v>
                </c:pt>
                <c:pt idx="5">
                  <c:v>1437</c:v>
                </c:pt>
                <c:pt idx="6">
                  <c:v>1525</c:v>
                </c:pt>
                <c:pt idx="7">
                  <c:v>1659</c:v>
                </c:pt>
                <c:pt idx="8">
                  <c:v>1658</c:v>
                </c:pt>
                <c:pt idx="9">
                  <c:v>1624</c:v>
                </c:pt>
                <c:pt idx="10">
                  <c:v>1770</c:v>
                </c:pt>
                <c:pt idx="11">
                  <c:v>1652</c:v>
                </c:pt>
                <c:pt idx="12">
                  <c:v>1651</c:v>
                </c:pt>
                <c:pt idx="13">
                  <c:v>1678</c:v>
                </c:pt>
                <c:pt idx="14">
                  <c:v>1914</c:v>
                </c:pt>
                <c:pt idx="15">
                  <c:v>2058</c:v>
                </c:pt>
                <c:pt idx="16">
                  <c:v>11315</c:v>
                </c:pt>
                <c:pt idx="17">
                  <c:v>11900</c:v>
                </c:pt>
                <c:pt idx="18">
                  <c:v>12514</c:v>
                </c:pt>
                <c:pt idx="19">
                  <c:v>13305</c:v>
                </c:pt>
                <c:pt idx="20">
                  <c:v>15665</c:v>
                </c:pt>
                <c:pt idx="21">
                  <c:v>17034</c:v>
                </c:pt>
                <c:pt idx="22">
                  <c:v>18699</c:v>
                </c:pt>
                <c:pt idx="23">
                  <c:v>18084</c:v>
                </c:pt>
                <c:pt idx="24">
                  <c:v>17130</c:v>
                </c:pt>
                <c:pt idx="25">
                  <c:v>15877</c:v>
                </c:pt>
                <c:pt idx="26">
                  <c:v>15320</c:v>
                </c:pt>
                <c:pt idx="27">
                  <c:v>15616</c:v>
                </c:pt>
                <c:pt idx="28">
                  <c:v>16132</c:v>
                </c:pt>
                <c:pt idx="29">
                  <c:v>19337</c:v>
                </c:pt>
                <c:pt idx="30">
                  <c:v>19057</c:v>
                </c:pt>
                <c:pt idx="31">
                  <c:v>18324</c:v>
                </c:pt>
                <c:pt idx="32">
                  <c:v>18400</c:v>
                </c:pt>
                <c:pt idx="33">
                  <c:v>17381</c:v>
                </c:pt>
                <c:pt idx="34">
                  <c:v>17216</c:v>
                </c:pt>
                <c:pt idx="35">
                  <c:v>17045</c:v>
                </c:pt>
                <c:pt idx="36">
                  <c:v>16465</c:v>
                </c:pt>
                <c:pt idx="37">
                  <c:v>16657</c:v>
                </c:pt>
                <c:pt idx="38">
                  <c:v>16276</c:v>
                </c:pt>
                <c:pt idx="39">
                  <c:v>15921</c:v>
                </c:pt>
                <c:pt idx="40">
                  <c:v>15595</c:v>
                </c:pt>
                <c:pt idx="41">
                  <c:v>15275</c:v>
                </c:pt>
                <c:pt idx="42">
                  <c:v>14904</c:v>
                </c:pt>
                <c:pt idx="43">
                  <c:v>14422</c:v>
                </c:pt>
                <c:pt idx="44">
                  <c:v>14343</c:v>
                </c:pt>
                <c:pt idx="45">
                  <c:v>14137</c:v>
                </c:pt>
                <c:pt idx="46">
                  <c:v>14226</c:v>
                </c:pt>
                <c:pt idx="47">
                  <c:v>15158</c:v>
                </c:pt>
                <c:pt idx="48">
                  <c:v>16007</c:v>
                </c:pt>
                <c:pt idx="49">
                  <c:v>15947</c:v>
                </c:pt>
                <c:pt idx="50">
                  <c:v>17387</c:v>
                </c:pt>
                <c:pt idx="51">
                  <c:v>18149</c:v>
                </c:pt>
                <c:pt idx="52">
                  <c:v>17438</c:v>
                </c:pt>
                <c:pt idx="53">
                  <c:v>16561</c:v>
                </c:pt>
                <c:pt idx="54">
                  <c:v>15388</c:v>
                </c:pt>
                <c:pt idx="55">
                  <c:v>14679</c:v>
                </c:pt>
                <c:pt idx="56">
                  <c:v>13684</c:v>
                </c:pt>
                <c:pt idx="57">
                  <c:v>13168</c:v>
                </c:pt>
                <c:pt idx="58">
                  <c:v>12681</c:v>
                </c:pt>
                <c:pt idx="59">
                  <c:v>12440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DEF9-4A02-A1E5-5F219F3096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922624"/>
        <c:axId val="182932608"/>
      </c:lineChart>
      <c:lineChart>
        <c:grouping val="standard"/>
        <c:varyColors val="0"/>
        <c:ser>
          <c:idx val="5"/>
          <c:order val="5"/>
          <c:tx>
            <c:strRef>
              <c:f>'학생수_시도별(1965-)'!$I$3</c:f>
              <c:strCache>
                <c:ptCount val="1"/>
                <c:pt idx="0">
                  <c:v>제주권</c:v>
                </c:pt>
              </c:strCache>
            </c:strRef>
          </c:tx>
          <c:spPr>
            <a:ln w="22225">
              <a:solidFill>
                <a:srgbClr val="733924"/>
              </a:solidFill>
              <a:prstDash val="solid"/>
            </a:ln>
          </c:spPr>
          <c:marker>
            <c:symbol val="circle"/>
            <c:size val="6"/>
            <c:spPr>
              <a:solidFill>
                <a:schemeClr val="bg1"/>
              </a:solidFill>
              <a:ln w="12700">
                <a:solidFill>
                  <a:srgbClr val="733924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5596283385040802E-2"/>
                  <c:y val="-3.0759127985432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DEF9-4A02-A1E5-5F219F3096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733924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'학생수_시도별(1965-)'!$I$4:$I$63</c:f>
              <c:numCache>
                <c:formatCode>_(* #,##0_);_(* \(#,##0\);_(* "-"_);_(@_)</c:formatCode>
                <c:ptCount val="60"/>
                <c:pt idx="0">
                  <c:v>331</c:v>
                </c:pt>
                <c:pt idx="1">
                  <c:v>298</c:v>
                </c:pt>
                <c:pt idx="2">
                  <c:v>315</c:v>
                </c:pt>
                <c:pt idx="3">
                  <c:v>314</c:v>
                </c:pt>
                <c:pt idx="4">
                  <c:v>333</c:v>
                </c:pt>
                <c:pt idx="5">
                  <c:v>366</c:v>
                </c:pt>
                <c:pt idx="6">
                  <c:v>381</c:v>
                </c:pt>
                <c:pt idx="7">
                  <c:v>348</c:v>
                </c:pt>
                <c:pt idx="8">
                  <c:v>360</c:v>
                </c:pt>
                <c:pt idx="9">
                  <c:v>382</c:v>
                </c:pt>
                <c:pt idx="10">
                  <c:v>438</c:v>
                </c:pt>
                <c:pt idx="11">
                  <c:v>499</c:v>
                </c:pt>
                <c:pt idx="12">
                  <c:v>556</c:v>
                </c:pt>
                <c:pt idx="13">
                  <c:v>635</c:v>
                </c:pt>
                <c:pt idx="14">
                  <c:v>857</c:v>
                </c:pt>
                <c:pt idx="15">
                  <c:v>1126</c:v>
                </c:pt>
                <c:pt idx="16">
                  <c:v>2571</c:v>
                </c:pt>
                <c:pt idx="17">
                  <c:v>3220</c:v>
                </c:pt>
                <c:pt idx="18">
                  <c:v>3326</c:v>
                </c:pt>
                <c:pt idx="19">
                  <c:v>4578</c:v>
                </c:pt>
                <c:pt idx="20">
                  <c:v>5006</c:v>
                </c:pt>
                <c:pt idx="21">
                  <c:v>5418</c:v>
                </c:pt>
                <c:pt idx="22">
                  <c:v>5650</c:v>
                </c:pt>
                <c:pt idx="23">
                  <c:v>5960</c:v>
                </c:pt>
                <c:pt idx="24">
                  <c:v>5856</c:v>
                </c:pt>
                <c:pt idx="25">
                  <c:v>5620</c:v>
                </c:pt>
                <c:pt idx="26">
                  <c:v>5702</c:v>
                </c:pt>
                <c:pt idx="27">
                  <c:v>6010</c:v>
                </c:pt>
                <c:pt idx="28">
                  <c:v>6125</c:v>
                </c:pt>
                <c:pt idx="29">
                  <c:v>6225</c:v>
                </c:pt>
                <c:pt idx="30">
                  <c:v>6375</c:v>
                </c:pt>
                <c:pt idx="31">
                  <c:v>6211</c:v>
                </c:pt>
                <c:pt idx="32">
                  <c:v>6108</c:v>
                </c:pt>
                <c:pt idx="33">
                  <c:v>6029</c:v>
                </c:pt>
                <c:pt idx="34">
                  <c:v>5843</c:v>
                </c:pt>
                <c:pt idx="35">
                  <c:v>5903</c:v>
                </c:pt>
                <c:pt idx="36">
                  <c:v>6031</c:v>
                </c:pt>
                <c:pt idx="37">
                  <c:v>5858</c:v>
                </c:pt>
                <c:pt idx="38">
                  <c:v>5970</c:v>
                </c:pt>
                <c:pt idx="39">
                  <c:v>5540</c:v>
                </c:pt>
                <c:pt idx="40">
                  <c:v>5706</c:v>
                </c:pt>
                <c:pt idx="41">
                  <c:v>5672</c:v>
                </c:pt>
                <c:pt idx="42">
                  <c:v>5270</c:v>
                </c:pt>
                <c:pt idx="43">
                  <c:v>5016</c:v>
                </c:pt>
                <c:pt idx="44">
                  <c:v>4988</c:v>
                </c:pt>
                <c:pt idx="45">
                  <c:v>4743</c:v>
                </c:pt>
                <c:pt idx="46">
                  <c:v>4847</c:v>
                </c:pt>
                <c:pt idx="47">
                  <c:v>5059</c:v>
                </c:pt>
                <c:pt idx="48">
                  <c:v>5295</c:v>
                </c:pt>
                <c:pt idx="49">
                  <c:v>5296</c:v>
                </c:pt>
                <c:pt idx="50">
                  <c:v>5547</c:v>
                </c:pt>
                <c:pt idx="51">
                  <c:v>5943</c:v>
                </c:pt>
                <c:pt idx="52">
                  <c:v>5893</c:v>
                </c:pt>
                <c:pt idx="53">
                  <c:v>6097</c:v>
                </c:pt>
                <c:pt idx="54">
                  <c:v>6181</c:v>
                </c:pt>
                <c:pt idx="55">
                  <c:v>6395</c:v>
                </c:pt>
                <c:pt idx="56">
                  <c:v>6277</c:v>
                </c:pt>
                <c:pt idx="57">
                  <c:v>5945</c:v>
                </c:pt>
                <c:pt idx="58">
                  <c:v>5589</c:v>
                </c:pt>
                <c:pt idx="59">
                  <c:v>5405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DEF9-4A02-A1E5-5F219F3096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948224"/>
        <c:axId val="182934144"/>
      </c:lineChart>
      <c:catAx>
        <c:axId val="182922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2932608"/>
        <c:crosses val="autoZero"/>
        <c:auto val="1"/>
        <c:lblAlgn val="ctr"/>
        <c:lblOffset val="100"/>
        <c:tickLblSkip val="5"/>
        <c:noMultiLvlLbl val="0"/>
      </c:catAx>
      <c:valAx>
        <c:axId val="18293260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900" b="1">
                <a:solidFill>
                  <a:schemeClr val="tx1"/>
                </a:solidFill>
              </a:defRPr>
            </a:pPr>
            <a:endParaRPr lang="ko-KR"/>
          </a:p>
        </c:txPr>
        <c:crossAx val="182922624"/>
        <c:crosses val="autoZero"/>
        <c:crossBetween val="between"/>
        <c:minorUnit val="40000"/>
      </c:valAx>
      <c:valAx>
        <c:axId val="182934144"/>
        <c:scaling>
          <c:orientation val="minMax"/>
          <c:max val="2200000"/>
        </c:scaling>
        <c:delete val="1"/>
        <c:axPos val="r"/>
        <c:numFmt formatCode="_(* #,##0_);_(* \(#,##0\);_(* &quot;-&quot;_);_(@_)" sourceLinked="1"/>
        <c:majorTickMark val="none"/>
        <c:minorTickMark val="none"/>
        <c:tickLblPos val="none"/>
        <c:crossAx val="182948224"/>
        <c:crosses val="max"/>
        <c:crossBetween val="between"/>
        <c:majorUnit val="200000"/>
      </c:valAx>
      <c:catAx>
        <c:axId val="1829482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2934144"/>
        <c:crosses val="autoZero"/>
        <c:auto val="1"/>
        <c:lblAlgn val="ctr"/>
        <c:lblOffset val="100"/>
        <c:noMultiLvlLbl val="0"/>
      </c:catAx>
      <c:spPr>
        <a:ln>
          <a:noFill/>
        </a:ln>
      </c:spPr>
    </c:plotArea>
    <c:legend>
      <c:legendPos val="b"/>
      <c:layout>
        <c:manualLayout>
          <c:xMode val="edge"/>
          <c:yMode val="edge"/>
          <c:x val="0.11073126648479389"/>
          <c:y val="0.89828293520185643"/>
          <c:w val="0.75691740000212893"/>
          <c:h val="6.8783611208082032E-2"/>
        </c:manualLayout>
      </c:layout>
      <c:overlay val="0"/>
      <c:txPr>
        <a:bodyPr/>
        <a:lstStyle/>
        <a:p>
          <a:pPr>
            <a:defRPr sz="1050"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printSettings>
    <c:headerFooter/>
    <c:pageMargins b="0.75000000000000633" l="0.70000000000000062" r="0.70000000000000062" t="0.75000000000000633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5438483297536"/>
          <c:y val="0.21589444570912458"/>
          <c:w val="0.80952204393634919"/>
          <c:h val="0.612007525252538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'학생수_연령별(1965-)'!$D$3</c:f>
              <c:strCache>
                <c:ptCount val="1"/>
                <c:pt idx="0">
                  <c:v>2세 이하</c:v>
                </c:pt>
              </c:strCache>
            </c:strRef>
          </c:tx>
          <c:spPr>
            <a:solidFill>
              <a:srgbClr val="FFCC00"/>
            </a:solidFill>
          </c:spPr>
          <c:invertIfNegative val="0"/>
          <c:cat>
            <c:numRef>
              <c:f>'학생수_연령별(1965-)'!$B$4:$B$63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'학생수_연령별(1965-)'!$D$4:$D$62</c:f>
              <c:numCache>
                <c:formatCode>_(* #,##0_);_(* \(#,##0\);_(* "-"_);_(@_)</c:formatCode>
                <c:ptCount val="59"/>
                <c:pt idx="48">
                  <c:v>2709</c:v>
                </c:pt>
                <c:pt idx="49">
                  <c:v>233</c:v>
                </c:pt>
                <c:pt idx="50">
                  <c:v>422</c:v>
                </c:pt>
                <c:pt idx="51">
                  <c:v>280</c:v>
                </c:pt>
                <c:pt idx="52">
                  <c:v>358</c:v>
                </c:pt>
                <c:pt idx="53">
                  <c:v>70</c:v>
                </c:pt>
                <c:pt idx="54">
                  <c:v>55</c:v>
                </c:pt>
                <c:pt idx="55">
                  <c:v>52</c:v>
                </c:pt>
                <c:pt idx="56">
                  <c:v>62</c:v>
                </c:pt>
                <c:pt idx="57">
                  <c:v>51</c:v>
                </c:pt>
                <c:pt idx="58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CF-40E9-BB67-CE2E920D20D3}"/>
            </c:ext>
          </c:extLst>
        </c:ser>
        <c:ser>
          <c:idx val="1"/>
          <c:order val="1"/>
          <c:tx>
            <c:strRef>
              <c:f>'학생수_연령별(1965-)'!$E$3</c:f>
              <c:strCache>
                <c:ptCount val="1"/>
                <c:pt idx="0">
                  <c:v>3세</c:v>
                </c:pt>
              </c:strCache>
            </c:strRef>
          </c:tx>
          <c:spPr>
            <a:solidFill>
              <a:srgbClr val="808000"/>
            </a:solidFill>
          </c:spPr>
          <c:invertIfNegative val="0"/>
          <c:cat>
            <c:numRef>
              <c:f>'학생수_연령별(1965-)'!$B$4:$B$63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'학생수_연령별(1965-)'!$E$4:$E$63</c:f>
              <c:numCache>
                <c:formatCode>_(* #,##0_);_(* \(#,##0\);_(* "-"_);_(@_)</c:formatCode>
                <c:ptCount val="60"/>
                <c:pt idx="27">
                  <c:v>37546</c:v>
                </c:pt>
                <c:pt idx="28">
                  <c:v>46075</c:v>
                </c:pt>
                <c:pt idx="29">
                  <c:v>57621</c:v>
                </c:pt>
                <c:pt idx="30">
                  <c:v>68652</c:v>
                </c:pt>
                <c:pt idx="31">
                  <c:v>74209</c:v>
                </c:pt>
                <c:pt idx="32">
                  <c:v>72057</c:v>
                </c:pt>
                <c:pt idx="33">
                  <c:v>54834</c:v>
                </c:pt>
                <c:pt idx="34">
                  <c:v>61028</c:v>
                </c:pt>
                <c:pt idx="35">
                  <c:v>65520</c:v>
                </c:pt>
                <c:pt idx="36">
                  <c:v>69595</c:v>
                </c:pt>
                <c:pt idx="37">
                  <c:v>74746</c:v>
                </c:pt>
                <c:pt idx="38">
                  <c:v>75392</c:v>
                </c:pt>
                <c:pt idx="39">
                  <c:v>76829</c:v>
                </c:pt>
                <c:pt idx="40">
                  <c:v>74824</c:v>
                </c:pt>
                <c:pt idx="41">
                  <c:v>77669</c:v>
                </c:pt>
                <c:pt idx="42">
                  <c:v>93005</c:v>
                </c:pt>
                <c:pt idx="43">
                  <c:v>99499</c:v>
                </c:pt>
                <c:pt idx="44">
                  <c:v>100406</c:v>
                </c:pt>
                <c:pt idx="45">
                  <c:v>111482</c:v>
                </c:pt>
                <c:pt idx="46">
                  <c:v>133986</c:v>
                </c:pt>
                <c:pt idx="47">
                  <c:v>130986</c:v>
                </c:pt>
                <c:pt idx="48">
                  <c:v>143069</c:v>
                </c:pt>
                <c:pt idx="49">
                  <c:v>155856</c:v>
                </c:pt>
                <c:pt idx="50">
                  <c:v>171692</c:v>
                </c:pt>
                <c:pt idx="51">
                  <c:v>174627</c:v>
                </c:pt>
                <c:pt idx="52">
                  <c:v>160814</c:v>
                </c:pt>
                <c:pt idx="53">
                  <c:v>163815</c:v>
                </c:pt>
                <c:pt idx="54">
                  <c:v>159177</c:v>
                </c:pt>
                <c:pt idx="55">
                  <c:v>150147</c:v>
                </c:pt>
                <c:pt idx="56">
                  <c:v>133195</c:v>
                </c:pt>
                <c:pt idx="57">
                  <c:v>132445</c:v>
                </c:pt>
                <c:pt idx="58">
                  <c:v>131643</c:v>
                </c:pt>
                <c:pt idx="59">
                  <c:v>127037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CF-40E9-BB67-CE2E920D20D3}"/>
            </c:ext>
          </c:extLst>
        </c:ser>
        <c:ser>
          <c:idx val="2"/>
          <c:order val="2"/>
          <c:tx>
            <c:strRef>
              <c:f>'학생수_연령별(1965-)'!$F$3</c:f>
              <c:strCache>
                <c:ptCount val="1"/>
                <c:pt idx="0">
                  <c:v>4세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numRef>
              <c:f>'학생수_연령별(1965-)'!$B$4:$B$63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'학생수_연령별(1965-)'!$F$4:$F$63</c:f>
              <c:numCache>
                <c:formatCode>_(* #,##0_);_(* \(#,##0\);_(* "-"_);_(@_)</c:formatCode>
                <c:ptCount val="60"/>
                <c:pt idx="0">
                  <c:v>1701</c:v>
                </c:pt>
                <c:pt idx="1">
                  <c:v>1642</c:v>
                </c:pt>
                <c:pt idx="2">
                  <c:v>2052</c:v>
                </c:pt>
                <c:pt idx="3">
                  <c:v>1794</c:v>
                </c:pt>
                <c:pt idx="4">
                  <c:v>1740</c:v>
                </c:pt>
                <c:pt idx="5">
                  <c:v>1670</c:v>
                </c:pt>
                <c:pt idx="6">
                  <c:v>1812</c:v>
                </c:pt>
                <c:pt idx="7">
                  <c:v>1930</c:v>
                </c:pt>
                <c:pt idx="8">
                  <c:v>2256</c:v>
                </c:pt>
                <c:pt idx="9">
                  <c:v>2901</c:v>
                </c:pt>
                <c:pt idx="10">
                  <c:v>2957</c:v>
                </c:pt>
                <c:pt idx="11">
                  <c:v>2823</c:v>
                </c:pt>
                <c:pt idx="12">
                  <c:v>2815</c:v>
                </c:pt>
                <c:pt idx="13">
                  <c:v>3194</c:v>
                </c:pt>
                <c:pt idx="14">
                  <c:v>2888</c:v>
                </c:pt>
                <c:pt idx="15">
                  <c:v>5768</c:v>
                </c:pt>
                <c:pt idx="16">
                  <c:v>14450</c:v>
                </c:pt>
                <c:pt idx="17">
                  <c:v>23788</c:v>
                </c:pt>
                <c:pt idx="18">
                  <c:v>27589</c:v>
                </c:pt>
                <c:pt idx="19">
                  <c:v>36766</c:v>
                </c:pt>
                <c:pt idx="20">
                  <c:v>50344</c:v>
                </c:pt>
                <c:pt idx="21">
                  <c:v>59896</c:v>
                </c:pt>
                <c:pt idx="22">
                  <c:v>80470</c:v>
                </c:pt>
                <c:pt idx="23">
                  <c:v>89204</c:v>
                </c:pt>
                <c:pt idx="24">
                  <c:v>99157</c:v>
                </c:pt>
                <c:pt idx="25">
                  <c:v>120535</c:v>
                </c:pt>
                <c:pt idx="26">
                  <c:v>131832</c:v>
                </c:pt>
                <c:pt idx="27">
                  <c:v>151293</c:v>
                </c:pt>
                <c:pt idx="28">
                  <c:v>162477</c:v>
                </c:pt>
                <c:pt idx="29">
                  <c:v>177203</c:v>
                </c:pt>
                <c:pt idx="30">
                  <c:v>182770</c:v>
                </c:pt>
                <c:pt idx="31">
                  <c:v>194343</c:v>
                </c:pt>
                <c:pt idx="32">
                  <c:v>191915</c:v>
                </c:pt>
                <c:pt idx="33">
                  <c:v>166773</c:v>
                </c:pt>
                <c:pt idx="34">
                  <c:v>169877</c:v>
                </c:pt>
                <c:pt idx="35">
                  <c:v>173776</c:v>
                </c:pt>
                <c:pt idx="36">
                  <c:v>168980</c:v>
                </c:pt>
                <c:pt idx="37">
                  <c:v>172356</c:v>
                </c:pt>
                <c:pt idx="38">
                  <c:v>170940</c:v>
                </c:pt>
                <c:pt idx="39">
                  <c:v>168613</c:v>
                </c:pt>
                <c:pt idx="40">
                  <c:v>176963</c:v>
                </c:pt>
                <c:pt idx="41">
                  <c:v>170652</c:v>
                </c:pt>
                <c:pt idx="42">
                  <c:v>170726</c:v>
                </c:pt>
                <c:pt idx="43">
                  <c:v>184178</c:v>
                </c:pt>
                <c:pt idx="44">
                  <c:v>185195</c:v>
                </c:pt>
                <c:pt idx="45">
                  <c:v>181441</c:v>
                </c:pt>
                <c:pt idx="46">
                  <c:v>196602</c:v>
                </c:pt>
                <c:pt idx="47">
                  <c:v>229911</c:v>
                </c:pt>
                <c:pt idx="48">
                  <c:v>233926</c:v>
                </c:pt>
                <c:pt idx="49">
                  <c:v>228129</c:v>
                </c:pt>
                <c:pt idx="50">
                  <c:v>249197</c:v>
                </c:pt>
                <c:pt idx="51">
                  <c:v>253076</c:v>
                </c:pt>
                <c:pt idx="52">
                  <c:v>256361</c:v>
                </c:pt>
                <c:pt idx="53">
                  <c:v>231844</c:v>
                </c:pt>
                <c:pt idx="54">
                  <c:v>224750</c:v>
                </c:pt>
                <c:pt idx="55">
                  <c:v>220658</c:v>
                </c:pt>
                <c:pt idx="56">
                  <c:v>207528</c:v>
                </c:pt>
                <c:pt idx="57">
                  <c:v>189748</c:v>
                </c:pt>
                <c:pt idx="58">
                  <c:v>180701</c:v>
                </c:pt>
                <c:pt idx="59">
                  <c:v>173906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6CF-40E9-BB67-CE2E920D20D3}"/>
            </c:ext>
          </c:extLst>
        </c:ser>
        <c:ser>
          <c:idx val="3"/>
          <c:order val="3"/>
          <c:tx>
            <c:strRef>
              <c:f>'학생수_연령별(1965-)'!$G$3</c:f>
              <c:strCache>
                <c:ptCount val="1"/>
                <c:pt idx="0">
                  <c:v>5세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cat>
            <c:numRef>
              <c:f>'학생수_연령별(1965-)'!$B$4:$B$63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'학생수_연령별(1965-)'!$G$4:$G$63</c:f>
              <c:numCache>
                <c:formatCode>_(* #,##0_);_(* \(#,##0\);_(* "-"_);_(@_)</c:formatCode>
                <c:ptCount val="60"/>
                <c:pt idx="0">
                  <c:v>17865</c:v>
                </c:pt>
                <c:pt idx="1">
                  <c:v>20217</c:v>
                </c:pt>
                <c:pt idx="2">
                  <c:v>20085</c:v>
                </c:pt>
                <c:pt idx="3">
                  <c:v>20533</c:v>
                </c:pt>
                <c:pt idx="4">
                  <c:v>19918</c:v>
                </c:pt>
                <c:pt idx="5">
                  <c:v>20601</c:v>
                </c:pt>
                <c:pt idx="6">
                  <c:v>20395</c:v>
                </c:pt>
                <c:pt idx="7">
                  <c:v>20536</c:v>
                </c:pt>
                <c:pt idx="8">
                  <c:v>23083</c:v>
                </c:pt>
                <c:pt idx="9">
                  <c:v>24873</c:v>
                </c:pt>
                <c:pt idx="10">
                  <c:v>29075</c:v>
                </c:pt>
                <c:pt idx="11">
                  <c:v>34374</c:v>
                </c:pt>
                <c:pt idx="12">
                  <c:v>39051</c:v>
                </c:pt>
                <c:pt idx="13">
                  <c:v>44377</c:v>
                </c:pt>
                <c:pt idx="14">
                  <c:v>54542</c:v>
                </c:pt>
                <c:pt idx="15">
                  <c:v>60665</c:v>
                </c:pt>
                <c:pt idx="16">
                  <c:v>139373</c:v>
                </c:pt>
                <c:pt idx="17">
                  <c:v>144865</c:v>
                </c:pt>
                <c:pt idx="18">
                  <c:v>178815</c:v>
                </c:pt>
                <c:pt idx="19">
                  <c:v>217672</c:v>
                </c:pt>
                <c:pt idx="20">
                  <c:v>264348</c:v>
                </c:pt>
                <c:pt idx="21">
                  <c:v>294641</c:v>
                </c:pt>
                <c:pt idx="22">
                  <c:v>316550</c:v>
                </c:pt>
                <c:pt idx="23">
                  <c:v>316051</c:v>
                </c:pt>
                <c:pt idx="24">
                  <c:v>311667</c:v>
                </c:pt>
                <c:pt idx="25">
                  <c:v>293997</c:v>
                </c:pt>
                <c:pt idx="26">
                  <c:v>293703</c:v>
                </c:pt>
                <c:pt idx="27">
                  <c:v>262043</c:v>
                </c:pt>
                <c:pt idx="28">
                  <c:v>260828</c:v>
                </c:pt>
                <c:pt idx="29">
                  <c:v>275276</c:v>
                </c:pt>
                <c:pt idx="30">
                  <c:v>277843</c:v>
                </c:pt>
                <c:pt idx="31">
                  <c:v>283218</c:v>
                </c:pt>
                <c:pt idx="32">
                  <c:v>304124</c:v>
                </c:pt>
                <c:pt idx="33">
                  <c:v>312305</c:v>
                </c:pt>
                <c:pt idx="34">
                  <c:v>303261</c:v>
                </c:pt>
                <c:pt idx="35">
                  <c:v>305967</c:v>
                </c:pt>
                <c:pt idx="36">
                  <c:v>306567</c:v>
                </c:pt>
                <c:pt idx="37">
                  <c:v>303154</c:v>
                </c:pt>
                <c:pt idx="38">
                  <c:v>300199</c:v>
                </c:pt>
                <c:pt idx="39">
                  <c:v>289248</c:v>
                </c:pt>
                <c:pt idx="40">
                  <c:v>287000</c:v>
                </c:pt>
                <c:pt idx="41">
                  <c:v>292870</c:v>
                </c:pt>
                <c:pt idx="42">
                  <c:v>271326</c:v>
                </c:pt>
                <c:pt idx="43">
                  <c:v>246871</c:v>
                </c:pt>
                <c:pt idx="44">
                  <c:v>251067</c:v>
                </c:pt>
                <c:pt idx="45">
                  <c:v>244654</c:v>
                </c:pt>
                <c:pt idx="46">
                  <c:v>233724</c:v>
                </c:pt>
                <c:pt idx="47">
                  <c:v>251897</c:v>
                </c:pt>
                <c:pt idx="48">
                  <c:v>277826</c:v>
                </c:pt>
                <c:pt idx="49">
                  <c:v>267576</c:v>
                </c:pt>
                <c:pt idx="50">
                  <c:v>260544</c:v>
                </c:pt>
                <c:pt idx="51">
                  <c:v>275523</c:v>
                </c:pt>
                <c:pt idx="52">
                  <c:v>276297</c:v>
                </c:pt>
                <c:pt idx="53">
                  <c:v>279830</c:v>
                </c:pt>
                <c:pt idx="54">
                  <c:v>249538</c:v>
                </c:pt>
                <c:pt idx="55">
                  <c:v>241396</c:v>
                </c:pt>
                <c:pt idx="56">
                  <c:v>241489</c:v>
                </c:pt>
                <c:pt idx="57">
                  <c:v>230375</c:v>
                </c:pt>
                <c:pt idx="58">
                  <c:v>209202</c:v>
                </c:pt>
                <c:pt idx="59">
                  <c:v>197386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6CF-40E9-BB67-CE2E920D20D3}"/>
            </c:ext>
          </c:extLst>
        </c:ser>
        <c:ser>
          <c:idx val="4"/>
          <c:order val="4"/>
          <c:tx>
            <c:strRef>
              <c:f>'학생수_연령별(1965-)'!$H$3</c:f>
              <c:strCache>
                <c:ptCount val="1"/>
                <c:pt idx="0">
                  <c:v>6세</c:v>
                </c:pt>
              </c:strCache>
            </c:strRef>
          </c:tx>
          <c:spPr>
            <a:solidFill>
              <a:srgbClr val="800000"/>
            </a:solidFill>
          </c:spPr>
          <c:invertIfNegative val="0"/>
          <c:cat>
            <c:numRef>
              <c:f>'학생수_연령별(1965-)'!$B$4:$B$63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'학생수_연령별(1965-)'!$H$4:$H$62</c:f>
              <c:numCache>
                <c:formatCode>_(* #,##0_);_(* \(#,##0\);_(* "-"_);_(@_)</c:formatCode>
                <c:ptCount val="59"/>
                <c:pt idx="39">
                  <c:v>5467</c:v>
                </c:pt>
                <c:pt idx="40">
                  <c:v>2728</c:v>
                </c:pt>
                <c:pt idx="41">
                  <c:v>4585</c:v>
                </c:pt>
                <c:pt idx="42">
                  <c:v>6461</c:v>
                </c:pt>
                <c:pt idx="43">
                  <c:v>7240</c:v>
                </c:pt>
                <c:pt idx="44">
                  <c:v>646</c:v>
                </c:pt>
                <c:pt idx="45">
                  <c:v>917</c:v>
                </c:pt>
                <c:pt idx="46">
                  <c:v>412</c:v>
                </c:pt>
                <c:pt idx="47">
                  <c:v>824</c:v>
                </c:pt>
                <c:pt idx="48">
                  <c:v>650</c:v>
                </c:pt>
                <c:pt idx="49">
                  <c:v>744</c:v>
                </c:pt>
                <c:pt idx="50">
                  <c:v>688</c:v>
                </c:pt>
                <c:pt idx="51">
                  <c:v>629</c:v>
                </c:pt>
                <c:pt idx="52">
                  <c:v>673</c:v>
                </c:pt>
                <c:pt idx="53">
                  <c:v>436</c:v>
                </c:pt>
                <c:pt idx="54">
                  <c:v>388</c:v>
                </c:pt>
                <c:pt idx="55">
                  <c:v>282</c:v>
                </c:pt>
                <c:pt idx="56">
                  <c:v>297</c:v>
                </c:pt>
                <c:pt idx="57">
                  <c:v>193</c:v>
                </c:pt>
                <c:pt idx="58">
                  <c:v>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6CF-40E9-BB67-CE2E920D20D3}"/>
            </c:ext>
          </c:extLst>
        </c:ser>
        <c:ser>
          <c:idx val="5"/>
          <c:order val="5"/>
          <c:tx>
            <c:strRef>
              <c:f>'학생수_연령별(1965-)'!$I$3</c:f>
              <c:strCache>
                <c:ptCount val="1"/>
                <c:pt idx="0">
                  <c:v>7세 이상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numRef>
              <c:f>'학생수_연령별(1965-)'!$B$4:$B$63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'학생수_연령별(1965-)'!$I$4:$I$62</c:f>
              <c:numCache>
                <c:formatCode>_(* #,##0_);_(* \(#,##0\);_(* "-"_);_(@_)</c:formatCode>
                <c:ptCount val="59"/>
                <c:pt idx="39">
                  <c:v>1556</c:v>
                </c:pt>
                <c:pt idx="40">
                  <c:v>88</c:v>
                </c:pt>
                <c:pt idx="41">
                  <c:v>36</c:v>
                </c:pt>
                <c:pt idx="42">
                  <c:v>32</c:v>
                </c:pt>
                <c:pt idx="43">
                  <c:v>34</c:v>
                </c:pt>
                <c:pt idx="44">
                  <c:v>47</c:v>
                </c:pt>
                <c:pt idx="45">
                  <c:v>93</c:v>
                </c:pt>
                <c:pt idx="46">
                  <c:v>110</c:v>
                </c:pt>
                <c:pt idx="47">
                  <c:v>131</c:v>
                </c:pt>
                <c:pt idx="48">
                  <c:v>8</c:v>
                </c:pt>
                <c:pt idx="49">
                  <c:v>8</c:v>
                </c:pt>
                <c:pt idx="50">
                  <c:v>10</c:v>
                </c:pt>
                <c:pt idx="51">
                  <c:v>3</c:v>
                </c:pt>
                <c:pt idx="52">
                  <c:v>128</c:v>
                </c:pt>
                <c:pt idx="53">
                  <c:v>3</c:v>
                </c:pt>
                <c:pt idx="54">
                  <c:v>5</c:v>
                </c:pt>
                <c:pt idx="55">
                  <c:v>3</c:v>
                </c:pt>
                <c:pt idx="56">
                  <c:v>1</c:v>
                </c:pt>
                <c:pt idx="57">
                  <c:v>0</c:v>
                </c:pt>
                <c:pt idx="5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6CF-40E9-BB67-CE2E920D20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4103680"/>
        <c:axId val="184105216"/>
      </c:barChart>
      <c:catAx>
        <c:axId val="184103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105216"/>
        <c:crosses val="autoZero"/>
        <c:auto val="1"/>
        <c:lblAlgn val="ctr"/>
        <c:lblOffset val="100"/>
        <c:tickLblSkip val="5"/>
        <c:noMultiLvlLbl val="0"/>
      </c:catAx>
      <c:valAx>
        <c:axId val="18410521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103680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0.12087080358266332"/>
          <c:y val="0.90059051262005962"/>
          <c:w val="0.79980955660420705"/>
          <c:h val="5.9631122781306986E-2"/>
        </c:manualLayout>
      </c:layout>
      <c:overlay val="0"/>
      <c:txPr>
        <a:bodyPr/>
        <a:lstStyle/>
        <a:p>
          <a:pPr>
            <a:defRPr sz="1050"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printSettings>
    <c:headerFooter/>
    <c:pageMargins b="0.75000000000000699" l="0.70000000000000062" r="0.70000000000000062" t="0.75000000000000699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4737424198182082E-2"/>
          <c:y val="0.24147903463286693"/>
          <c:w val="0.84422803129738255"/>
          <c:h val="0.56141245758914282"/>
        </c:manualLayout>
      </c:layout>
      <c:lineChart>
        <c:grouping val="standard"/>
        <c:varyColors val="0"/>
        <c:ser>
          <c:idx val="0"/>
          <c:order val="0"/>
          <c:tx>
            <c:strRef>
              <c:f>'취학률(1965-)'!$G$3</c:f>
              <c:strCache>
                <c:ptCount val="1"/>
                <c:pt idx="0">
                  <c:v>취학률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diamond"/>
            <c:size val="7"/>
            <c:spPr>
              <a:solidFill>
                <a:sysClr val="window" lastClr="FFFFFF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9292338497917796E-2"/>
                  <c:y val="-3.34369469830414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DC1E-4937-9CB9-44DF5D2E5D30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C1E-4937-9CB9-44DF5D2E5D30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C1E-4937-9CB9-44DF5D2E5D30}"/>
                </c:ext>
              </c:extLst>
            </c:dLbl>
            <c:dLbl>
              <c:idx val="5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C1E-4937-9CB9-44DF5D2E5D30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C1E-4937-9CB9-44DF5D2E5D3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'취학률(1965-)'!$B$4:$B$63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'취학률(1965-)'!$G$4:$G$63</c:f>
              <c:numCache>
                <c:formatCode>_-* #,##0.0_-;\-* #,##0.0_-;_-* "-"?_-;_-@_-</c:formatCode>
                <c:ptCount val="60"/>
                <c:pt idx="0">
                  <c:v>0.67180160324563332</c:v>
                </c:pt>
                <c:pt idx="1">
                  <c:v>0.76516565754224963</c:v>
                </c:pt>
                <c:pt idx="2">
                  <c:v>0.79147041094107651</c:v>
                </c:pt>
                <c:pt idx="3">
                  <c:v>0.81532118768783568</c:v>
                </c:pt>
                <c:pt idx="4">
                  <c:v>0.80537621533420256</c:v>
                </c:pt>
                <c:pt idx="5">
                  <c:v>0.84306167171585067</c:v>
                </c:pt>
                <c:pt idx="6">
                  <c:v>0.8368107813575123</c:v>
                </c:pt>
                <c:pt idx="7">
                  <c:v>0.83584901588879568</c:v>
                </c:pt>
                <c:pt idx="8">
                  <c:v>0.92404212543911057</c:v>
                </c:pt>
                <c:pt idx="9">
                  <c:v>0.99983872407705543</c:v>
                </c:pt>
                <c:pt idx="10">
                  <c:v>1.142183520280069</c:v>
                </c:pt>
                <c:pt idx="11">
                  <c:v>1.3356395320863008</c:v>
                </c:pt>
                <c:pt idx="12">
                  <c:v>1.5358861978250478</c:v>
                </c:pt>
                <c:pt idx="13">
                  <c:v>1.8241148512497627</c:v>
                </c:pt>
                <c:pt idx="14">
                  <c:v>2.3108859911942488</c:v>
                </c:pt>
                <c:pt idx="15">
                  <c:v>2.7934257593271523</c:v>
                </c:pt>
                <c:pt idx="16">
                  <c:v>6.5550821563933175</c:v>
                </c:pt>
                <c:pt idx="17">
                  <c:v>7.1177851146611948</c:v>
                </c:pt>
                <c:pt idx="18">
                  <c:v>8.5253390553330863</c:v>
                </c:pt>
                <c:pt idx="19">
                  <c:v>10.386246157275062</c:v>
                </c:pt>
                <c:pt idx="20">
                  <c:v>12.627532492546475</c:v>
                </c:pt>
                <c:pt idx="21">
                  <c:v>14.398043857265908</c:v>
                </c:pt>
                <c:pt idx="22">
                  <c:v>17.041525573233876</c:v>
                </c:pt>
                <c:pt idx="23">
                  <c:v>18.826626677128612</c:v>
                </c:pt>
                <c:pt idx="24">
                  <c:v>20.249116617352993</c:v>
                </c:pt>
                <c:pt idx="25">
                  <c:v>21.324627863812765</c:v>
                </c:pt>
                <c:pt idx="26">
                  <c:v>22.337900808980198</c:v>
                </c:pt>
                <c:pt idx="27">
                  <c:v>23.797201117863921</c:v>
                </c:pt>
                <c:pt idx="28">
                  <c:v>24.534829809154381</c:v>
                </c:pt>
                <c:pt idx="29">
                  <c:v>26.002877087596204</c:v>
                </c:pt>
                <c:pt idx="30">
                  <c:v>26.042468810199203</c:v>
                </c:pt>
                <c:pt idx="31">
                  <c:v>26.178561922686967</c:v>
                </c:pt>
                <c:pt idx="32">
                  <c:v>26.472727679409797</c:v>
                </c:pt>
                <c:pt idx="33">
                  <c:v>24.843469650607879</c:v>
                </c:pt>
                <c:pt idx="34">
                  <c:v>25.160098498964707</c:v>
                </c:pt>
                <c:pt idx="35">
                  <c:v>26.249726797527845</c:v>
                </c:pt>
                <c:pt idx="36">
                  <c:v>27.139990939097792</c:v>
                </c:pt>
                <c:pt idx="37">
                  <c:v>28.404693162970702</c:v>
                </c:pt>
                <c:pt idx="38">
                  <c:v>29.016022413008635</c:v>
                </c:pt>
                <c:pt idx="39">
                  <c:v>29.106156990017606</c:v>
                </c:pt>
                <c:pt idx="40">
                  <c:v>31.126071139924537</c:v>
                </c:pt>
                <c:pt idx="41">
                  <c:v>34.024565742627416</c:v>
                </c:pt>
                <c:pt idx="42">
                  <c:v>36.418155681579954</c:v>
                </c:pt>
                <c:pt idx="43">
                  <c:v>37.962204370589212</c:v>
                </c:pt>
                <c:pt idx="44">
                  <c:v>39.635775211059979</c:v>
                </c:pt>
                <c:pt idx="45">
                  <c:v>40.346063351133097</c:v>
                </c:pt>
                <c:pt idx="46">
                  <c:v>41.144976999987605</c:v>
                </c:pt>
                <c:pt idx="47">
                  <c:v>44.202574998322916</c:v>
                </c:pt>
                <c:pt idx="48">
                  <c:v>47.656202239798787</c:v>
                </c:pt>
                <c:pt idx="49">
                  <c:v>47.508221105820766</c:v>
                </c:pt>
                <c:pt idx="50">
                  <c:v>48.928282681777645</c:v>
                </c:pt>
                <c:pt idx="51">
                  <c:v>49.786581200030298</c:v>
                </c:pt>
                <c:pt idx="52">
                  <c:v>50.8225375358099</c:v>
                </c:pt>
                <c:pt idx="53">
                  <c:v>50.576832363709876</c:v>
                </c:pt>
                <c:pt idx="54">
                  <c:v>48.478227596234788</c:v>
                </c:pt>
                <c:pt idx="55">
                  <c:v>48.688699818193101</c:v>
                </c:pt>
                <c:pt idx="56">
                  <c:v>50.087018163267238</c:v>
                </c:pt>
                <c:pt idx="57">
                  <c:v>52.656465751779855</c:v>
                </c:pt>
                <c:pt idx="58">
                  <c:v>54.356471966415562</c:v>
                </c:pt>
                <c:pt idx="59">
                  <c:v>56.279808323234882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DC1E-4937-9CB9-44DF5D2E5D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482816"/>
        <c:axId val="184378112"/>
      </c:lineChart>
      <c:catAx>
        <c:axId val="184482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11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378112"/>
        <c:crosses val="autoZero"/>
        <c:auto val="1"/>
        <c:lblAlgn val="ctr"/>
        <c:lblOffset val="100"/>
        <c:tickLblSkip val="5"/>
        <c:noMultiLvlLbl val="0"/>
      </c:catAx>
      <c:valAx>
        <c:axId val="1843781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1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4828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8800743657043056"/>
          <c:y val="0.90242826963702649"/>
          <c:w val="0.59799407512095659"/>
          <c:h val="5.9134498431598743E-2"/>
        </c:manualLayout>
      </c:layout>
      <c:overlay val="0"/>
      <c:txPr>
        <a:bodyPr/>
        <a:lstStyle/>
        <a:p>
          <a:pPr>
            <a:defRPr sz="1050"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bg1">
          <a:lumMod val="75000"/>
        </a:schemeClr>
      </a:solidFill>
    </a:ln>
  </c:spPr>
  <c:printSettings>
    <c:headerFooter/>
    <c:pageMargins b="0.75000000000000522" l="0.70000000000000062" r="0.70000000000000062" t="0.75000000000000522" header="0.30000000000000032" footer="0.30000000000000032"/>
    <c:pageSetup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32547</xdr:colOff>
      <xdr:row>30</xdr:row>
      <xdr:rowOff>53158</xdr:rowOff>
    </xdr:from>
    <xdr:to>
      <xdr:col>27</xdr:col>
      <xdr:colOff>230289</xdr:colOff>
      <xdr:row>55</xdr:row>
      <xdr:rowOff>108857</xdr:rowOff>
    </xdr:to>
    <xdr:graphicFrame macro="">
      <xdr:nvGraphicFramePr>
        <xdr:cNvPr id="3" name="차트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669631</xdr:colOff>
      <xdr:row>3</xdr:row>
      <xdr:rowOff>138633</xdr:rowOff>
    </xdr:from>
    <xdr:to>
      <xdr:col>27</xdr:col>
      <xdr:colOff>169690</xdr:colOff>
      <xdr:row>27</xdr:row>
      <xdr:rowOff>153761</xdr:rowOff>
    </xdr:to>
    <xdr:graphicFrame macro="">
      <xdr:nvGraphicFramePr>
        <xdr:cNvPr id="32" name="차트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558224</xdr:colOff>
      <xdr:row>34</xdr:row>
      <xdr:rowOff>141051</xdr:rowOff>
    </xdr:from>
    <xdr:to>
      <xdr:col>17</xdr:col>
      <xdr:colOff>107981</xdr:colOff>
      <xdr:row>36</xdr:row>
      <xdr:rowOff>24381</xdr:rowOff>
    </xdr:to>
    <xdr:sp macro="" textlink="">
      <xdr:nvSpPr>
        <xdr:cNvPr id="43" name="TextBox 42"/>
        <xdr:cNvSpPr txBox="1"/>
      </xdr:nvSpPr>
      <xdr:spPr>
        <a:xfrm>
          <a:off x="7946903" y="5407015"/>
          <a:ext cx="230114" cy="1826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  <xdr:twoCellAnchor>
    <xdr:from>
      <xdr:col>16</xdr:col>
      <xdr:colOff>649140</xdr:colOff>
      <xdr:row>8</xdr:row>
      <xdr:rowOff>74821</xdr:rowOff>
    </xdr:from>
    <xdr:to>
      <xdr:col>17</xdr:col>
      <xdr:colOff>630090</xdr:colOff>
      <xdr:row>9</xdr:row>
      <xdr:rowOff>96054</xdr:rowOff>
    </xdr:to>
    <xdr:sp macro="" textlink="">
      <xdr:nvSpPr>
        <xdr:cNvPr id="45" name="TextBox 44"/>
        <xdr:cNvSpPr txBox="1"/>
      </xdr:nvSpPr>
      <xdr:spPr>
        <a:xfrm>
          <a:off x="8037819" y="1394714"/>
          <a:ext cx="661307" cy="1709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  <xdr:twoCellAnchor>
    <xdr:from>
      <xdr:col>16</xdr:col>
      <xdr:colOff>13606</xdr:colOff>
      <xdr:row>30</xdr:row>
      <xdr:rowOff>3678</xdr:rowOff>
    </xdr:from>
    <xdr:to>
      <xdr:col>27</xdr:col>
      <xdr:colOff>231321</xdr:colOff>
      <xdr:row>32</xdr:row>
      <xdr:rowOff>75070</xdr:rowOff>
    </xdr:to>
    <xdr:sp macro="" textlink="">
      <xdr:nvSpPr>
        <xdr:cNvPr id="26" name="직사각형 25"/>
        <xdr:cNvSpPr/>
      </xdr:nvSpPr>
      <xdr:spPr>
        <a:xfrm>
          <a:off x="7402285" y="4643714"/>
          <a:ext cx="7701643" cy="397963"/>
        </a:xfrm>
        <a:prstGeom prst="rect">
          <a:avLst/>
        </a:prstGeom>
        <a:solidFill>
          <a:schemeClr val="bg2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설립별 유치원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(1965~2024)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0.09045</cdr:x>
      <cdr:y>0.78111</cdr:y>
    </cdr:from>
    <cdr:to>
      <cdr:x>0.11819</cdr:x>
      <cdr:y>0.83911</cdr:y>
    </cdr:to>
    <cdr:grpSp>
      <cdr:nvGrpSpPr>
        <cdr:cNvPr id="28" name="그룹 27"/>
        <cdr:cNvGrpSpPr/>
      </cdr:nvGrpSpPr>
      <cdr:grpSpPr>
        <a:xfrm xmlns:a="http://schemas.openxmlformats.org/drawingml/2006/main">
          <a:off x="704961" y="3093937"/>
          <a:ext cx="216203" cy="229735"/>
          <a:chOff x="814215" y="3448222"/>
          <a:chExt cx="164149" cy="318555"/>
        </a:xfrm>
      </cdr:grpSpPr>
      <cdr:sp macro="" textlink="">
        <cdr:nvSpPr>
          <cdr:cNvPr id="27" name="TextBox 1"/>
          <cdr:cNvSpPr txBox="1"/>
        </cdr:nvSpPr>
        <cdr:spPr>
          <a:xfrm xmlns:a="http://schemas.openxmlformats.org/drawingml/2006/main">
            <a:off x="814215" y="3448222"/>
            <a:ext cx="164149" cy="318555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lIns="0" tIns="0" rIns="0" bIns="0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altLang="ko-KR" sz="1000" b="1">
                <a:solidFill>
                  <a:schemeClr val="tx1">
                    <a:lumMod val="75000"/>
                    <a:lumOff val="25000"/>
                  </a:schemeClr>
                </a:solidFill>
                <a:latin typeface="+mj-ea"/>
                <a:ea typeface="+mj-ea"/>
              </a:rPr>
              <a:t>0</a:t>
            </a:r>
            <a:endParaRPr lang="ko-KR" altLang="en-US" sz="1000" b="1">
              <a:solidFill>
                <a:schemeClr val="tx1">
                  <a:lumMod val="75000"/>
                  <a:lumOff val="25000"/>
                </a:schemeClr>
              </a:solidFill>
              <a:latin typeface="+mj-ea"/>
              <a:ea typeface="+mj-ea"/>
            </a:endParaRPr>
          </a:p>
        </cdr:txBody>
      </cdr:sp>
    </cdr:grpSp>
  </cdr:relSizeAnchor>
  <cdr:relSizeAnchor xmlns:cdr="http://schemas.openxmlformats.org/drawingml/2006/chartDrawing">
    <cdr:from>
      <cdr:x>0.90407</cdr:x>
      <cdr:y>0.26</cdr:y>
    </cdr:from>
    <cdr:to>
      <cdr:x>0.90407</cdr:x>
      <cdr:y>0.26</cdr:y>
    </cdr:to>
    <cdr:grpSp>
      <cdr:nvGrpSpPr>
        <cdr:cNvPr id="29" name="그룹 28"/>
        <cdr:cNvGrpSpPr/>
      </cdr:nvGrpSpPr>
      <cdr:grpSpPr>
        <a:xfrm xmlns:a="http://schemas.openxmlformats.org/drawingml/2006/main">
          <a:off x="7046257" y="1029847"/>
          <a:ext cx="0" cy="0"/>
          <a:chOff x="7046257" y="1029847"/>
          <a:chExt cx="0" cy="0"/>
        </a:xfrm>
      </cdr:grpSpPr>
    </cdr:grp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0.10123</cdr:y>
    </cdr:to>
    <cdr:sp macro="" textlink="">
      <cdr:nvSpPr>
        <cdr:cNvPr id="4" name="직사각형 3"/>
        <cdr:cNvSpPr/>
      </cdr:nvSpPr>
      <cdr:spPr>
        <a:xfrm xmlns:a="http://schemas.openxmlformats.org/drawingml/2006/main">
          <a:off x="0" y="0"/>
          <a:ext cx="7721924" cy="382681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유치원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(1965~2024)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671794</xdr:colOff>
      <xdr:row>3</xdr:row>
      <xdr:rowOff>79001</xdr:rowOff>
    </xdr:from>
    <xdr:to>
      <xdr:col>39</xdr:col>
      <xdr:colOff>33618</xdr:colOff>
      <xdr:row>28</xdr:row>
      <xdr:rowOff>22411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0.07118</cdr:x>
      <cdr:y>0.13366</cdr:y>
    </cdr:from>
    <cdr:to>
      <cdr:x>0.14861</cdr:x>
      <cdr:y>0.18698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538422" y="516645"/>
          <a:ext cx="585722" cy="2061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0.11015</cdr:y>
    </cdr:to>
    <cdr:sp macro="" textlink="">
      <cdr:nvSpPr>
        <cdr:cNvPr id="4" name="직사각형 3"/>
        <cdr:cNvSpPr/>
      </cdr:nvSpPr>
      <cdr:spPr>
        <a:xfrm xmlns:a="http://schemas.openxmlformats.org/drawingml/2006/main">
          <a:off x="0" y="0"/>
          <a:ext cx="8292913" cy="382681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권역별 유치원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(1965~2024)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3</xdr:row>
      <xdr:rowOff>47625</xdr:rowOff>
    </xdr:from>
    <xdr:to>
      <xdr:col>26</xdr:col>
      <xdr:colOff>678346</xdr:colOff>
      <xdr:row>28</xdr:row>
      <xdr:rowOff>95251</xdr:rowOff>
    </xdr:to>
    <xdr:graphicFrame macro="">
      <xdr:nvGraphicFramePr>
        <xdr:cNvPr id="8" name="차트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0.08145</cdr:x>
      <cdr:y>0.13751</cdr:y>
    </cdr:from>
    <cdr:to>
      <cdr:x>0.15893</cdr:x>
      <cdr:y>0.19097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557947" y="537028"/>
          <a:ext cx="530780" cy="2087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0.11305</cdr:y>
    </cdr:to>
    <cdr:sp macro="" textlink="">
      <cdr:nvSpPr>
        <cdr:cNvPr id="5" name="직사각형 4"/>
        <cdr:cNvSpPr/>
      </cdr:nvSpPr>
      <cdr:spPr>
        <a:xfrm xmlns:a="http://schemas.openxmlformats.org/drawingml/2006/main">
          <a:off x="0" y="0"/>
          <a:ext cx="7721924" cy="382681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연령별 유치원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(1965~2024)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</xdr:row>
      <xdr:rowOff>19050</xdr:rowOff>
    </xdr:from>
    <xdr:to>
      <xdr:col>19</xdr:col>
      <xdr:colOff>0</xdr:colOff>
      <xdr:row>28</xdr:row>
      <xdr:rowOff>66675</xdr:rowOff>
    </xdr:to>
    <xdr:graphicFrame macro="">
      <xdr:nvGraphicFramePr>
        <xdr:cNvPr id="2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0.99891</cdr:x>
      <cdr:y>0.11305</cdr:y>
    </cdr:to>
    <cdr:sp macro="" textlink="">
      <cdr:nvSpPr>
        <cdr:cNvPr id="6" name="직사각형 5"/>
        <cdr:cNvSpPr/>
      </cdr:nvSpPr>
      <cdr:spPr>
        <a:xfrm xmlns:a="http://schemas.openxmlformats.org/drawingml/2006/main">
          <a:off x="0" y="0"/>
          <a:ext cx="6850546" cy="441489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[</a:t>
          </a:r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성별 초등학교 취학률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]</a:t>
          </a:r>
        </a:p>
      </cdr:txBody>
    </cdr:sp>
  </cdr:relSizeAnchor>
  <cdr:relSizeAnchor xmlns:cdr="http://schemas.openxmlformats.org/drawingml/2006/chartDrawing">
    <cdr:from>
      <cdr:x>0.05161</cdr:x>
      <cdr:y>0.16237</cdr:y>
    </cdr:from>
    <cdr:to>
      <cdr:x>0.13208</cdr:x>
      <cdr:y>0.20391</cdr:y>
    </cdr:to>
    <cdr:sp macro="" textlink="">
      <cdr:nvSpPr>
        <cdr:cNvPr id="2" name="TextBox 42"/>
        <cdr:cNvSpPr txBox="1"/>
      </cdr:nvSpPr>
      <cdr:spPr>
        <a:xfrm xmlns:a="http://schemas.openxmlformats.org/drawingml/2006/main">
          <a:off x="352779" y="646359"/>
          <a:ext cx="550060" cy="1653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(%)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0.11289</cdr:y>
    </cdr:to>
    <cdr:sp macro="" textlink="">
      <cdr:nvSpPr>
        <cdr:cNvPr id="5" name="직사각형 4"/>
        <cdr:cNvSpPr/>
      </cdr:nvSpPr>
      <cdr:spPr>
        <a:xfrm xmlns:a="http://schemas.openxmlformats.org/drawingml/2006/main">
          <a:off x="0" y="0"/>
          <a:ext cx="6824942" cy="450040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[</a:t>
          </a:r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성별 초등학교 졸업자수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]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0.99891</cdr:x>
      <cdr:y>0.11305</cdr:y>
    </cdr:to>
    <cdr:sp macro="" textlink="">
      <cdr:nvSpPr>
        <cdr:cNvPr id="4" name="직사각형 5"/>
        <cdr:cNvSpPr/>
      </cdr:nvSpPr>
      <cdr:spPr>
        <a:xfrm xmlns:a="http://schemas.openxmlformats.org/drawingml/2006/main">
          <a:off x="0" y="0"/>
          <a:ext cx="6850546" cy="441489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유치원 취학률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(1965~2024)</a:t>
          </a: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25"/>
  <sheetViews>
    <sheetView tabSelected="1" zoomScale="80" zoomScaleNormal="80" workbookViewId="0">
      <pane xSplit="2" ySplit="3" topLeftCell="C19" activePane="bottomRight" state="frozen"/>
      <selection pane="topRight" activeCell="C1" sqref="C1"/>
      <selection pane="bottomLeft" activeCell="A4" sqref="A4"/>
      <selection pane="bottomRight"/>
    </sheetView>
  </sheetViews>
  <sheetFormatPr defaultColWidth="9" defaultRowHeight="12" x14ac:dyDescent="0.3"/>
  <cols>
    <col min="1" max="1" width="3.75" style="46" customWidth="1"/>
    <col min="2" max="2" width="5.375" style="47" customWidth="1"/>
    <col min="3" max="3" width="10.125" style="48" bestFit="1" customWidth="1"/>
    <col min="4" max="4" width="8" style="48" bestFit="1" customWidth="1"/>
    <col min="5" max="5" width="9.625" style="48" bestFit="1" customWidth="1"/>
    <col min="6" max="6" width="8.875" style="48" customWidth="1"/>
    <col min="7" max="7" width="10.125" style="48" bestFit="1" customWidth="1"/>
    <col min="8" max="8" width="7.125" style="48" bestFit="1" customWidth="1"/>
    <col min="9" max="9" width="9.875" style="48" bestFit="1" customWidth="1"/>
    <col min="10" max="10" width="8.125" style="48" customWidth="1"/>
    <col min="11" max="11" width="9.625" style="46" bestFit="1" customWidth="1"/>
    <col min="12" max="12" width="9" style="46"/>
    <col min="13" max="13" width="10.25" style="46" bestFit="1" customWidth="1"/>
    <col min="14" max="14" width="9" style="46" customWidth="1"/>
    <col min="15" max="15" width="10.75" style="46" bestFit="1" customWidth="1"/>
    <col min="16" max="16384" width="9" style="46"/>
  </cols>
  <sheetData>
    <row r="1" spans="2:29" ht="12.75" thickBot="1" x14ac:dyDescent="0.35">
      <c r="D1" s="119"/>
    </row>
    <row r="2" spans="2:29" ht="12.75" thickBot="1" x14ac:dyDescent="0.35">
      <c r="B2" s="49"/>
      <c r="C2" s="177" t="s">
        <v>16</v>
      </c>
      <c r="D2" s="178"/>
      <c r="E2" s="178"/>
      <c r="F2" s="179"/>
      <c r="G2" s="180" t="s">
        <v>17</v>
      </c>
      <c r="H2" s="181"/>
      <c r="I2" s="181"/>
      <c r="J2" s="182"/>
      <c r="K2" s="181" t="s">
        <v>38</v>
      </c>
      <c r="L2" s="181"/>
      <c r="M2" s="181"/>
      <c r="N2" s="182"/>
    </row>
    <row r="3" spans="2:29" ht="17.25" customHeight="1" thickBot="1" x14ac:dyDescent="0.35">
      <c r="B3" s="50" t="s">
        <v>20</v>
      </c>
      <c r="C3" s="51" t="s">
        <v>16</v>
      </c>
      <c r="D3" s="116" t="s">
        <v>21</v>
      </c>
      <c r="E3" s="53" t="s">
        <v>22</v>
      </c>
      <c r="F3" s="54" t="s">
        <v>23</v>
      </c>
      <c r="G3" s="51" t="s">
        <v>17</v>
      </c>
      <c r="H3" s="116" t="s">
        <v>42</v>
      </c>
      <c r="I3" s="53" t="s">
        <v>43</v>
      </c>
      <c r="J3" s="53" t="s">
        <v>44</v>
      </c>
      <c r="K3" s="51" t="s">
        <v>45</v>
      </c>
      <c r="L3" s="116" t="s">
        <v>46</v>
      </c>
      <c r="M3" s="53" t="s">
        <v>47</v>
      </c>
      <c r="N3" s="193" t="s">
        <v>48</v>
      </c>
      <c r="O3" s="123" t="s">
        <v>41</v>
      </c>
      <c r="Q3" s="95"/>
      <c r="AC3" s="95"/>
    </row>
    <row r="4" spans="2:29" ht="12.75" customHeight="1" x14ac:dyDescent="0.3">
      <c r="B4" s="37">
        <v>1965</v>
      </c>
      <c r="C4" s="128">
        <f t="shared" ref="C4:C56" si="0">SUM(D4:F4)</f>
        <v>19566</v>
      </c>
      <c r="D4" s="80">
        <v>0</v>
      </c>
      <c r="E4" s="27">
        <v>276</v>
      </c>
      <c r="F4" s="62">
        <v>19290</v>
      </c>
      <c r="G4" s="128">
        <f t="shared" ref="G4:G56" si="1">SUM(H4:J4)</f>
        <v>9073</v>
      </c>
      <c r="H4" s="80">
        <v>0</v>
      </c>
      <c r="I4" s="27">
        <v>115</v>
      </c>
      <c r="J4" s="27">
        <v>8958</v>
      </c>
      <c r="K4" s="126">
        <f t="shared" ref="K4:K35" si="2">C4-G4</f>
        <v>10493</v>
      </c>
      <c r="L4" s="133">
        <f t="shared" ref="L4:L35" si="3">D4-H4</f>
        <v>0</v>
      </c>
      <c r="M4" s="133">
        <f t="shared" ref="M4:M35" si="4">E4-I4</f>
        <v>161</v>
      </c>
      <c r="N4" s="163">
        <f t="shared" ref="N4:N35" si="5">F4-J4</f>
        <v>10332</v>
      </c>
      <c r="O4" s="122">
        <f>(G4/C4)*100</f>
        <v>46.371256260860676</v>
      </c>
    </row>
    <row r="5" spans="2:29" x14ac:dyDescent="0.3">
      <c r="B5" s="100">
        <v>1966</v>
      </c>
      <c r="C5" s="129">
        <f t="shared" si="0"/>
        <v>21859</v>
      </c>
      <c r="D5" s="72">
        <v>0</v>
      </c>
      <c r="E5" s="11">
        <v>97</v>
      </c>
      <c r="F5" s="56">
        <v>21762</v>
      </c>
      <c r="G5" s="129">
        <f t="shared" si="1"/>
        <v>9596</v>
      </c>
      <c r="H5" s="72">
        <v>0</v>
      </c>
      <c r="I5" s="11">
        <v>49</v>
      </c>
      <c r="J5" s="11">
        <v>9547</v>
      </c>
      <c r="K5" s="127">
        <f t="shared" si="2"/>
        <v>12263</v>
      </c>
      <c r="L5" s="134">
        <f t="shared" si="3"/>
        <v>0</v>
      </c>
      <c r="M5" s="134">
        <f t="shared" si="4"/>
        <v>48</v>
      </c>
      <c r="N5" s="164">
        <f t="shared" si="5"/>
        <v>12215</v>
      </c>
      <c r="O5" s="122">
        <f t="shared" ref="O5:O61" si="6">(G5/C5)*100</f>
        <v>43.899537947756073</v>
      </c>
    </row>
    <row r="6" spans="2:29" x14ac:dyDescent="0.3">
      <c r="B6" s="100">
        <v>1967</v>
      </c>
      <c r="C6" s="129">
        <f t="shared" si="0"/>
        <v>22137</v>
      </c>
      <c r="D6" s="72">
        <v>0</v>
      </c>
      <c r="E6" s="11">
        <v>136</v>
      </c>
      <c r="F6" s="56">
        <v>22001</v>
      </c>
      <c r="G6" s="129">
        <f t="shared" si="1"/>
        <v>9808</v>
      </c>
      <c r="H6" s="72">
        <v>0</v>
      </c>
      <c r="I6" s="11">
        <v>50</v>
      </c>
      <c r="J6" s="11">
        <v>9758</v>
      </c>
      <c r="K6" s="127">
        <f t="shared" si="2"/>
        <v>12329</v>
      </c>
      <c r="L6" s="134">
        <f t="shared" si="3"/>
        <v>0</v>
      </c>
      <c r="M6" s="134">
        <f t="shared" si="4"/>
        <v>86</v>
      </c>
      <c r="N6" s="164">
        <f t="shared" si="5"/>
        <v>12243</v>
      </c>
      <c r="O6" s="122">
        <f t="shared" si="6"/>
        <v>44.305913177033922</v>
      </c>
    </row>
    <row r="7" spans="2:29" x14ac:dyDescent="0.3">
      <c r="B7" s="100">
        <v>1968</v>
      </c>
      <c r="C7" s="129">
        <f t="shared" si="0"/>
        <v>22327</v>
      </c>
      <c r="D7" s="72">
        <v>0</v>
      </c>
      <c r="E7" s="11">
        <v>125</v>
      </c>
      <c r="F7" s="56">
        <v>22202</v>
      </c>
      <c r="G7" s="129">
        <f t="shared" si="1"/>
        <v>9928</v>
      </c>
      <c r="H7" s="72">
        <v>0</v>
      </c>
      <c r="I7" s="11">
        <v>32</v>
      </c>
      <c r="J7" s="11">
        <v>9896</v>
      </c>
      <c r="K7" s="127">
        <f t="shared" si="2"/>
        <v>12399</v>
      </c>
      <c r="L7" s="134">
        <f t="shared" si="3"/>
        <v>0</v>
      </c>
      <c r="M7" s="134">
        <f t="shared" si="4"/>
        <v>93</v>
      </c>
      <c r="N7" s="164">
        <f t="shared" si="5"/>
        <v>12306</v>
      </c>
      <c r="O7" s="122">
        <f t="shared" si="6"/>
        <v>44.466341201236169</v>
      </c>
    </row>
    <row r="8" spans="2:29" ht="12.75" thickBot="1" x14ac:dyDescent="0.35">
      <c r="B8" s="9">
        <v>1969</v>
      </c>
      <c r="C8" s="130">
        <f t="shared" si="0"/>
        <v>21658</v>
      </c>
      <c r="D8" s="75">
        <v>0</v>
      </c>
      <c r="E8" s="30">
        <v>80</v>
      </c>
      <c r="F8" s="58">
        <v>21578</v>
      </c>
      <c r="G8" s="130">
        <f t="shared" si="1"/>
        <v>9404</v>
      </c>
      <c r="H8" s="75">
        <v>0</v>
      </c>
      <c r="I8" s="30">
        <v>30</v>
      </c>
      <c r="J8" s="30">
        <v>9374</v>
      </c>
      <c r="K8" s="127">
        <f t="shared" si="2"/>
        <v>12254</v>
      </c>
      <c r="L8" s="134">
        <f t="shared" si="3"/>
        <v>0</v>
      </c>
      <c r="M8" s="134">
        <f t="shared" si="4"/>
        <v>50</v>
      </c>
      <c r="N8" s="164">
        <f t="shared" si="5"/>
        <v>12204</v>
      </c>
      <c r="O8" s="122">
        <f t="shared" si="6"/>
        <v>43.420445101117373</v>
      </c>
    </row>
    <row r="9" spans="2:29" x14ac:dyDescent="0.3">
      <c r="B9" s="37">
        <v>1970</v>
      </c>
      <c r="C9" s="128">
        <f t="shared" si="0"/>
        <v>22271</v>
      </c>
      <c r="D9" s="74">
        <v>0</v>
      </c>
      <c r="E9" s="27">
        <v>80</v>
      </c>
      <c r="F9" s="62">
        <v>22191</v>
      </c>
      <c r="G9" s="128">
        <f t="shared" si="1"/>
        <v>9837</v>
      </c>
      <c r="H9" s="74">
        <v>0</v>
      </c>
      <c r="I9" s="27">
        <v>33</v>
      </c>
      <c r="J9" s="27">
        <v>9804</v>
      </c>
      <c r="K9" s="126">
        <f t="shared" si="2"/>
        <v>12434</v>
      </c>
      <c r="L9" s="133">
        <f t="shared" si="3"/>
        <v>0</v>
      </c>
      <c r="M9" s="133">
        <f t="shared" si="4"/>
        <v>47</v>
      </c>
      <c r="N9" s="163">
        <f t="shared" si="5"/>
        <v>12387</v>
      </c>
      <c r="O9" s="122">
        <f t="shared" si="6"/>
        <v>44.169547842485748</v>
      </c>
    </row>
    <row r="10" spans="2:29" x14ac:dyDescent="0.3">
      <c r="B10" s="35">
        <v>1971</v>
      </c>
      <c r="C10" s="131">
        <f t="shared" si="0"/>
        <v>22207</v>
      </c>
      <c r="D10" s="71">
        <v>0</v>
      </c>
      <c r="E10" s="20">
        <v>61</v>
      </c>
      <c r="F10" s="55">
        <v>22146</v>
      </c>
      <c r="G10" s="131">
        <f t="shared" si="1"/>
        <v>9805</v>
      </c>
      <c r="H10" s="71">
        <v>0</v>
      </c>
      <c r="I10" s="20">
        <v>25</v>
      </c>
      <c r="J10" s="20">
        <v>9780</v>
      </c>
      <c r="K10" s="127">
        <f t="shared" si="2"/>
        <v>12402</v>
      </c>
      <c r="L10" s="134">
        <f t="shared" si="3"/>
        <v>0</v>
      </c>
      <c r="M10" s="134">
        <f t="shared" si="4"/>
        <v>36</v>
      </c>
      <c r="N10" s="164">
        <f t="shared" si="5"/>
        <v>12366</v>
      </c>
      <c r="O10" s="122">
        <f t="shared" si="6"/>
        <v>44.152744630071602</v>
      </c>
    </row>
    <row r="11" spans="2:29" x14ac:dyDescent="0.3">
      <c r="B11" s="100">
        <v>1972</v>
      </c>
      <c r="C11" s="129">
        <f t="shared" si="0"/>
        <v>22466</v>
      </c>
      <c r="D11" s="72">
        <v>0</v>
      </c>
      <c r="E11" s="11">
        <v>69</v>
      </c>
      <c r="F11" s="56">
        <v>22397</v>
      </c>
      <c r="G11" s="129">
        <f t="shared" si="1"/>
        <v>9778</v>
      </c>
      <c r="H11" s="72">
        <v>0</v>
      </c>
      <c r="I11" s="11">
        <v>33</v>
      </c>
      <c r="J11" s="11">
        <v>9745</v>
      </c>
      <c r="K11" s="127">
        <f t="shared" si="2"/>
        <v>12688</v>
      </c>
      <c r="L11" s="134">
        <f t="shared" si="3"/>
        <v>0</v>
      </c>
      <c r="M11" s="134">
        <f t="shared" si="4"/>
        <v>36</v>
      </c>
      <c r="N11" s="164">
        <f t="shared" si="5"/>
        <v>12652</v>
      </c>
      <c r="O11" s="122">
        <f t="shared" si="6"/>
        <v>43.523546692780201</v>
      </c>
    </row>
    <row r="12" spans="2:29" x14ac:dyDescent="0.3">
      <c r="B12" s="100">
        <v>1973</v>
      </c>
      <c r="C12" s="129">
        <f t="shared" si="0"/>
        <v>25339</v>
      </c>
      <c r="D12" s="72">
        <v>0</v>
      </c>
      <c r="E12" s="11">
        <v>80</v>
      </c>
      <c r="F12" s="56">
        <v>25259</v>
      </c>
      <c r="G12" s="129">
        <f t="shared" si="1"/>
        <v>11012</v>
      </c>
      <c r="H12" s="72">
        <v>0</v>
      </c>
      <c r="I12" s="11">
        <v>33</v>
      </c>
      <c r="J12" s="11">
        <v>10979</v>
      </c>
      <c r="K12" s="127">
        <f t="shared" si="2"/>
        <v>14327</v>
      </c>
      <c r="L12" s="134">
        <f t="shared" si="3"/>
        <v>0</v>
      </c>
      <c r="M12" s="134">
        <f t="shared" si="4"/>
        <v>47</v>
      </c>
      <c r="N12" s="164">
        <f t="shared" si="5"/>
        <v>14280</v>
      </c>
      <c r="O12" s="122">
        <f t="shared" si="6"/>
        <v>43.458700027625405</v>
      </c>
    </row>
    <row r="13" spans="2:29" x14ac:dyDescent="0.3">
      <c r="B13" s="100">
        <v>1974</v>
      </c>
      <c r="C13" s="129">
        <f t="shared" si="0"/>
        <v>27774</v>
      </c>
      <c r="D13" s="72">
        <v>0</v>
      </c>
      <c r="E13" s="11">
        <v>0</v>
      </c>
      <c r="F13" s="56">
        <v>27774</v>
      </c>
      <c r="G13" s="129">
        <f t="shared" si="1"/>
        <v>12177</v>
      </c>
      <c r="H13" s="72">
        <v>0</v>
      </c>
      <c r="I13" s="11">
        <v>0</v>
      </c>
      <c r="J13" s="11">
        <v>12177</v>
      </c>
      <c r="K13" s="127">
        <f t="shared" si="2"/>
        <v>15597</v>
      </c>
      <c r="L13" s="134">
        <f t="shared" si="3"/>
        <v>0</v>
      </c>
      <c r="M13" s="134">
        <f t="shared" si="4"/>
        <v>0</v>
      </c>
      <c r="N13" s="164">
        <f t="shared" si="5"/>
        <v>15597</v>
      </c>
      <c r="O13" s="122">
        <f t="shared" si="6"/>
        <v>43.843162670123135</v>
      </c>
    </row>
    <row r="14" spans="2:29" x14ac:dyDescent="0.3">
      <c r="B14" s="100">
        <v>1975</v>
      </c>
      <c r="C14" s="129">
        <f t="shared" si="0"/>
        <v>32032</v>
      </c>
      <c r="D14" s="72">
        <v>0</v>
      </c>
      <c r="E14" s="11">
        <v>0</v>
      </c>
      <c r="F14" s="56">
        <v>32032</v>
      </c>
      <c r="G14" s="129">
        <f t="shared" si="1"/>
        <v>14150</v>
      </c>
      <c r="H14" s="72">
        <v>0</v>
      </c>
      <c r="I14" s="11">
        <v>0</v>
      </c>
      <c r="J14" s="11">
        <v>14150</v>
      </c>
      <c r="K14" s="127">
        <f t="shared" si="2"/>
        <v>17882</v>
      </c>
      <c r="L14" s="134">
        <f t="shared" si="3"/>
        <v>0</v>
      </c>
      <c r="M14" s="134">
        <f t="shared" si="4"/>
        <v>0</v>
      </c>
      <c r="N14" s="164">
        <f t="shared" si="5"/>
        <v>17882</v>
      </c>
      <c r="O14" s="122">
        <f t="shared" si="6"/>
        <v>44.174575424575423</v>
      </c>
    </row>
    <row r="15" spans="2:29" x14ac:dyDescent="0.3">
      <c r="B15" s="100">
        <v>1976</v>
      </c>
      <c r="C15" s="129">
        <f t="shared" si="0"/>
        <v>37197</v>
      </c>
      <c r="D15" s="72">
        <v>0</v>
      </c>
      <c r="E15" s="11">
        <v>377</v>
      </c>
      <c r="F15" s="56">
        <v>36820</v>
      </c>
      <c r="G15" s="129">
        <f t="shared" si="1"/>
        <v>16421</v>
      </c>
      <c r="H15" s="72">
        <v>0</v>
      </c>
      <c r="I15" s="11">
        <v>156</v>
      </c>
      <c r="J15" s="11">
        <v>16265</v>
      </c>
      <c r="K15" s="127">
        <f t="shared" si="2"/>
        <v>20776</v>
      </c>
      <c r="L15" s="134">
        <f t="shared" si="3"/>
        <v>0</v>
      </c>
      <c r="M15" s="134">
        <f t="shared" si="4"/>
        <v>221</v>
      </c>
      <c r="N15" s="164">
        <f t="shared" si="5"/>
        <v>20555</v>
      </c>
      <c r="O15" s="122">
        <f t="shared" si="6"/>
        <v>44.146033282253946</v>
      </c>
    </row>
    <row r="16" spans="2:29" x14ac:dyDescent="0.3">
      <c r="B16" s="100">
        <v>1977</v>
      </c>
      <c r="C16" s="129">
        <f t="shared" si="0"/>
        <v>41866</v>
      </c>
      <c r="D16" s="72">
        <v>0</v>
      </c>
      <c r="E16" s="11">
        <v>358</v>
      </c>
      <c r="F16" s="56">
        <v>41508</v>
      </c>
      <c r="G16" s="129">
        <f t="shared" si="1"/>
        <v>18346</v>
      </c>
      <c r="H16" s="72">
        <v>0</v>
      </c>
      <c r="I16" s="11">
        <v>154</v>
      </c>
      <c r="J16" s="11">
        <v>18192</v>
      </c>
      <c r="K16" s="127">
        <f t="shared" si="2"/>
        <v>23520</v>
      </c>
      <c r="L16" s="134">
        <f t="shared" si="3"/>
        <v>0</v>
      </c>
      <c r="M16" s="134">
        <f t="shared" si="4"/>
        <v>204</v>
      </c>
      <c r="N16" s="164">
        <f t="shared" si="5"/>
        <v>23316</v>
      </c>
      <c r="O16" s="122">
        <f t="shared" si="6"/>
        <v>43.820761477093583</v>
      </c>
    </row>
    <row r="17" spans="2:29" x14ac:dyDescent="0.3">
      <c r="B17" s="100">
        <v>1978</v>
      </c>
      <c r="C17" s="129">
        <f t="shared" si="0"/>
        <v>47571</v>
      </c>
      <c r="D17" s="72">
        <v>0</v>
      </c>
      <c r="E17" s="11">
        <v>498</v>
      </c>
      <c r="F17" s="56">
        <v>47073</v>
      </c>
      <c r="G17" s="129">
        <f t="shared" si="1"/>
        <v>21203</v>
      </c>
      <c r="H17" s="72">
        <v>0</v>
      </c>
      <c r="I17" s="11">
        <v>239</v>
      </c>
      <c r="J17" s="11">
        <v>20964</v>
      </c>
      <c r="K17" s="127">
        <f t="shared" si="2"/>
        <v>26368</v>
      </c>
      <c r="L17" s="134">
        <f t="shared" si="3"/>
        <v>0</v>
      </c>
      <c r="M17" s="134">
        <f t="shared" si="4"/>
        <v>259</v>
      </c>
      <c r="N17" s="164">
        <f t="shared" si="5"/>
        <v>26109</v>
      </c>
      <c r="O17" s="122">
        <f t="shared" si="6"/>
        <v>44.571272413865593</v>
      </c>
    </row>
    <row r="18" spans="2:29" ht="12.75" thickBot="1" x14ac:dyDescent="0.35">
      <c r="B18" s="9">
        <v>1979</v>
      </c>
      <c r="C18" s="130">
        <f t="shared" si="0"/>
        <v>57430</v>
      </c>
      <c r="D18" s="75">
        <v>0</v>
      </c>
      <c r="E18" s="30">
        <v>1680</v>
      </c>
      <c r="F18" s="58">
        <v>55750</v>
      </c>
      <c r="G18" s="130">
        <f t="shared" si="1"/>
        <v>25647</v>
      </c>
      <c r="H18" s="75">
        <v>0</v>
      </c>
      <c r="I18" s="30">
        <v>779</v>
      </c>
      <c r="J18" s="30">
        <v>24868</v>
      </c>
      <c r="K18" s="127">
        <f t="shared" si="2"/>
        <v>31783</v>
      </c>
      <c r="L18" s="134">
        <f t="shared" si="3"/>
        <v>0</v>
      </c>
      <c r="M18" s="134">
        <f t="shared" si="4"/>
        <v>901</v>
      </c>
      <c r="N18" s="164">
        <f t="shared" si="5"/>
        <v>30882</v>
      </c>
      <c r="O18" s="122">
        <f t="shared" si="6"/>
        <v>44.657844332230539</v>
      </c>
    </row>
    <row r="19" spans="2:29" x14ac:dyDescent="0.3">
      <c r="B19" s="37">
        <v>1980</v>
      </c>
      <c r="C19" s="128">
        <f t="shared" si="0"/>
        <v>66433</v>
      </c>
      <c r="D19" s="74">
        <v>0</v>
      </c>
      <c r="E19" s="27">
        <v>2324</v>
      </c>
      <c r="F19" s="62">
        <v>64109</v>
      </c>
      <c r="G19" s="128">
        <f t="shared" si="1"/>
        <v>30041</v>
      </c>
      <c r="H19" s="74">
        <v>0</v>
      </c>
      <c r="I19" s="27">
        <v>1116</v>
      </c>
      <c r="J19" s="27">
        <v>28925</v>
      </c>
      <c r="K19" s="126">
        <f t="shared" si="2"/>
        <v>36392</v>
      </c>
      <c r="L19" s="133">
        <f t="shared" si="3"/>
        <v>0</v>
      </c>
      <c r="M19" s="133">
        <f t="shared" si="4"/>
        <v>1208</v>
      </c>
      <c r="N19" s="163">
        <f t="shared" si="5"/>
        <v>35184</v>
      </c>
      <c r="O19" s="122">
        <f t="shared" si="6"/>
        <v>45.219996086282421</v>
      </c>
    </row>
    <row r="20" spans="2:29" x14ac:dyDescent="0.3">
      <c r="B20" s="35">
        <v>1981</v>
      </c>
      <c r="C20" s="131">
        <f t="shared" si="0"/>
        <v>153823</v>
      </c>
      <c r="D20" s="71">
        <v>0</v>
      </c>
      <c r="E20" s="20">
        <v>77239</v>
      </c>
      <c r="F20" s="55">
        <v>76584</v>
      </c>
      <c r="G20" s="131">
        <f t="shared" si="1"/>
        <v>70189</v>
      </c>
      <c r="H20" s="71">
        <v>0</v>
      </c>
      <c r="I20" s="20">
        <v>36050</v>
      </c>
      <c r="J20" s="20">
        <v>34139</v>
      </c>
      <c r="K20" s="127">
        <f t="shared" si="2"/>
        <v>83634</v>
      </c>
      <c r="L20" s="134">
        <f t="shared" si="3"/>
        <v>0</v>
      </c>
      <c r="M20" s="134">
        <f t="shared" si="4"/>
        <v>41189</v>
      </c>
      <c r="N20" s="164">
        <f t="shared" si="5"/>
        <v>42445</v>
      </c>
      <c r="O20" s="122">
        <f t="shared" si="6"/>
        <v>45.629717272449504</v>
      </c>
    </row>
    <row r="21" spans="2:29" x14ac:dyDescent="0.3">
      <c r="B21" s="100">
        <v>1982</v>
      </c>
      <c r="C21" s="129">
        <f t="shared" si="0"/>
        <v>168653</v>
      </c>
      <c r="D21" s="72">
        <v>0</v>
      </c>
      <c r="E21" s="11">
        <v>85234</v>
      </c>
      <c r="F21" s="56">
        <v>83419</v>
      </c>
      <c r="G21" s="129">
        <f t="shared" si="1"/>
        <v>77035</v>
      </c>
      <c r="H21" s="72">
        <v>0</v>
      </c>
      <c r="I21" s="11">
        <v>39655</v>
      </c>
      <c r="J21" s="11">
        <v>37380</v>
      </c>
      <c r="K21" s="127">
        <f t="shared" si="2"/>
        <v>91618</v>
      </c>
      <c r="L21" s="134">
        <f t="shared" si="3"/>
        <v>0</v>
      </c>
      <c r="M21" s="134">
        <f t="shared" si="4"/>
        <v>45579</v>
      </c>
      <c r="N21" s="164">
        <f t="shared" si="5"/>
        <v>46039</v>
      </c>
      <c r="O21" s="122">
        <f t="shared" si="6"/>
        <v>45.676625971669644</v>
      </c>
    </row>
    <row r="22" spans="2:29" x14ac:dyDescent="0.3">
      <c r="B22" s="100">
        <v>1983</v>
      </c>
      <c r="C22" s="129">
        <f t="shared" si="0"/>
        <v>206404</v>
      </c>
      <c r="D22" s="72">
        <v>0</v>
      </c>
      <c r="E22" s="11">
        <v>92707</v>
      </c>
      <c r="F22" s="56">
        <v>113697</v>
      </c>
      <c r="G22" s="129">
        <f t="shared" si="1"/>
        <v>94897</v>
      </c>
      <c r="H22" s="72">
        <v>0</v>
      </c>
      <c r="I22" s="11">
        <v>43149</v>
      </c>
      <c r="J22" s="11">
        <v>51748</v>
      </c>
      <c r="K22" s="127">
        <f t="shared" si="2"/>
        <v>111507</v>
      </c>
      <c r="L22" s="134">
        <f t="shared" si="3"/>
        <v>0</v>
      </c>
      <c r="M22" s="134">
        <f t="shared" si="4"/>
        <v>49558</v>
      </c>
      <c r="N22" s="164">
        <f t="shared" si="5"/>
        <v>61949</v>
      </c>
      <c r="O22" s="122">
        <f t="shared" si="6"/>
        <v>45.97633766787466</v>
      </c>
    </row>
    <row r="23" spans="2:29" x14ac:dyDescent="0.3">
      <c r="B23" s="100">
        <v>1984</v>
      </c>
      <c r="C23" s="129">
        <f t="shared" si="0"/>
        <v>254438</v>
      </c>
      <c r="D23" s="72">
        <v>0</v>
      </c>
      <c r="E23" s="11">
        <v>117301</v>
      </c>
      <c r="F23" s="56">
        <v>137137</v>
      </c>
      <c r="G23" s="129">
        <f t="shared" si="1"/>
        <v>118324</v>
      </c>
      <c r="H23" s="72">
        <v>0</v>
      </c>
      <c r="I23" s="11">
        <v>54813</v>
      </c>
      <c r="J23" s="11">
        <v>63511</v>
      </c>
      <c r="K23" s="127">
        <f t="shared" si="2"/>
        <v>136114</v>
      </c>
      <c r="L23" s="134">
        <f t="shared" si="3"/>
        <v>0</v>
      </c>
      <c r="M23" s="134">
        <f t="shared" si="4"/>
        <v>62488</v>
      </c>
      <c r="N23" s="164">
        <f t="shared" si="5"/>
        <v>73626</v>
      </c>
      <c r="O23" s="122">
        <f t="shared" si="6"/>
        <v>46.504059928155385</v>
      </c>
    </row>
    <row r="24" spans="2:29" x14ac:dyDescent="0.3">
      <c r="B24" s="100">
        <v>1985</v>
      </c>
      <c r="C24" s="129">
        <f t="shared" si="0"/>
        <v>314692</v>
      </c>
      <c r="D24" s="72">
        <v>0</v>
      </c>
      <c r="E24" s="11">
        <v>144297</v>
      </c>
      <c r="F24" s="56">
        <v>170395</v>
      </c>
      <c r="G24" s="129">
        <f t="shared" si="1"/>
        <v>148371</v>
      </c>
      <c r="H24" s="72">
        <v>0</v>
      </c>
      <c r="I24" s="11">
        <v>68425</v>
      </c>
      <c r="J24" s="11">
        <v>79946</v>
      </c>
      <c r="K24" s="127">
        <f t="shared" si="2"/>
        <v>166321</v>
      </c>
      <c r="L24" s="134">
        <f t="shared" si="3"/>
        <v>0</v>
      </c>
      <c r="M24" s="134">
        <f t="shared" si="4"/>
        <v>75872</v>
      </c>
      <c r="N24" s="164">
        <f t="shared" si="5"/>
        <v>90449</v>
      </c>
      <c r="O24" s="122">
        <f t="shared" si="6"/>
        <v>47.148005033493071</v>
      </c>
    </row>
    <row r="25" spans="2:29" x14ac:dyDescent="0.3">
      <c r="B25" s="100">
        <v>1986</v>
      </c>
      <c r="C25" s="129">
        <f t="shared" si="0"/>
        <v>354537</v>
      </c>
      <c r="D25" s="72">
        <v>0</v>
      </c>
      <c r="E25" s="11">
        <v>163831</v>
      </c>
      <c r="F25" s="56">
        <v>190706</v>
      </c>
      <c r="G25" s="129">
        <f t="shared" si="1"/>
        <v>167701</v>
      </c>
      <c r="H25" s="72">
        <v>0</v>
      </c>
      <c r="I25" s="11">
        <v>77821</v>
      </c>
      <c r="J25" s="11">
        <v>89880</v>
      </c>
      <c r="K25" s="127">
        <f t="shared" si="2"/>
        <v>186836</v>
      </c>
      <c r="L25" s="134">
        <f t="shared" si="3"/>
        <v>0</v>
      </c>
      <c r="M25" s="134">
        <f t="shared" si="4"/>
        <v>86010</v>
      </c>
      <c r="N25" s="164">
        <f t="shared" si="5"/>
        <v>100826</v>
      </c>
      <c r="O25" s="122">
        <f t="shared" si="6"/>
        <v>47.301410007982241</v>
      </c>
    </row>
    <row r="26" spans="2:29" x14ac:dyDescent="0.3">
      <c r="B26" s="100">
        <v>1987</v>
      </c>
      <c r="C26" s="129">
        <f t="shared" si="0"/>
        <v>397020</v>
      </c>
      <c r="D26" s="72">
        <v>0</v>
      </c>
      <c r="E26" s="11">
        <v>173311</v>
      </c>
      <c r="F26" s="56">
        <v>223709</v>
      </c>
      <c r="G26" s="129">
        <f t="shared" si="1"/>
        <v>187683</v>
      </c>
      <c r="H26" s="72">
        <v>0</v>
      </c>
      <c r="I26" s="11">
        <v>83360</v>
      </c>
      <c r="J26" s="11">
        <v>104323</v>
      </c>
      <c r="K26" s="127">
        <f t="shared" si="2"/>
        <v>209337</v>
      </c>
      <c r="L26" s="134">
        <f t="shared" si="3"/>
        <v>0</v>
      </c>
      <c r="M26" s="134">
        <f t="shared" si="4"/>
        <v>89951</v>
      </c>
      <c r="N26" s="164">
        <f t="shared" si="5"/>
        <v>119386</v>
      </c>
      <c r="O26" s="122">
        <f t="shared" si="6"/>
        <v>47.272933353483452</v>
      </c>
    </row>
    <row r="27" spans="2:29" x14ac:dyDescent="0.3">
      <c r="B27" s="100">
        <v>1988</v>
      </c>
      <c r="C27" s="129">
        <f t="shared" si="0"/>
        <v>405255</v>
      </c>
      <c r="D27" s="72">
        <v>61</v>
      </c>
      <c r="E27" s="11">
        <v>162453</v>
      </c>
      <c r="F27" s="56">
        <v>242741</v>
      </c>
      <c r="G27" s="129">
        <f t="shared" si="1"/>
        <v>193662</v>
      </c>
      <c r="H27" s="72">
        <v>36</v>
      </c>
      <c r="I27" s="11">
        <v>78078</v>
      </c>
      <c r="J27" s="11">
        <v>115548</v>
      </c>
      <c r="K27" s="127">
        <f t="shared" si="2"/>
        <v>211593</v>
      </c>
      <c r="L27" s="134">
        <f t="shared" si="3"/>
        <v>25</v>
      </c>
      <c r="M27" s="134">
        <f t="shared" si="4"/>
        <v>84375</v>
      </c>
      <c r="N27" s="164">
        <f t="shared" si="5"/>
        <v>127193</v>
      </c>
      <c r="O27" s="122">
        <f t="shared" si="6"/>
        <v>47.787689232705333</v>
      </c>
    </row>
    <row r="28" spans="2:29" ht="12.75" thickBot="1" x14ac:dyDescent="0.35">
      <c r="B28" s="9">
        <v>1989</v>
      </c>
      <c r="C28" s="130">
        <f t="shared" si="0"/>
        <v>410824</v>
      </c>
      <c r="D28" s="75">
        <v>72</v>
      </c>
      <c r="E28" s="30">
        <v>145168</v>
      </c>
      <c r="F28" s="58">
        <v>265584</v>
      </c>
      <c r="G28" s="130">
        <f t="shared" si="1"/>
        <v>195830</v>
      </c>
      <c r="H28" s="75">
        <v>25</v>
      </c>
      <c r="I28" s="30">
        <v>70430</v>
      </c>
      <c r="J28" s="30">
        <v>125375</v>
      </c>
      <c r="K28" s="127">
        <f t="shared" si="2"/>
        <v>214994</v>
      </c>
      <c r="L28" s="134">
        <f t="shared" si="3"/>
        <v>47</v>
      </c>
      <c r="M28" s="134">
        <f t="shared" si="4"/>
        <v>74738</v>
      </c>
      <c r="N28" s="164">
        <f t="shared" si="5"/>
        <v>140209</v>
      </c>
      <c r="O28" s="122">
        <f t="shared" si="6"/>
        <v>47.667614355539115</v>
      </c>
    </row>
    <row r="29" spans="2:29" x14ac:dyDescent="0.3">
      <c r="B29" s="37">
        <v>1990</v>
      </c>
      <c r="C29" s="128">
        <f t="shared" si="0"/>
        <v>414532</v>
      </c>
      <c r="D29" s="74">
        <v>88</v>
      </c>
      <c r="E29" s="27">
        <v>127056</v>
      </c>
      <c r="F29" s="62">
        <v>287388</v>
      </c>
      <c r="G29" s="128">
        <f t="shared" si="1"/>
        <v>196842</v>
      </c>
      <c r="H29" s="74">
        <v>41</v>
      </c>
      <c r="I29" s="27">
        <v>61476</v>
      </c>
      <c r="J29" s="27">
        <v>135325</v>
      </c>
      <c r="K29" s="126">
        <f t="shared" si="2"/>
        <v>217690</v>
      </c>
      <c r="L29" s="133">
        <f t="shared" si="3"/>
        <v>47</v>
      </c>
      <c r="M29" s="133">
        <f t="shared" si="4"/>
        <v>65580</v>
      </c>
      <c r="N29" s="163">
        <f t="shared" si="5"/>
        <v>152063</v>
      </c>
      <c r="O29" s="122">
        <f t="shared" si="6"/>
        <v>47.485356980884468</v>
      </c>
    </row>
    <row r="30" spans="2:29" x14ac:dyDescent="0.3">
      <c r="B30" s="35">
        <v>1991</v>
      </c>
      <c r="C30" s="131">
        <f t="shared" si="0"/>
        <v>425535</v>
      </c>
      <c r="D30" s="71">
        <v>82</v>
      </c>
      <c r="E30" s="20">
        <v>117796</v>
      </c>
      <c r="F30" s="55">
        <v>307657</v>
      </c>
      <c r="G30" s="131">
        <f t="shared" si="1"/>
        <v>203772</v>
      </c>
      <c r="H30" s="71">
        <v>34</v>
      </c>
      <c r="I30" s="20">
        <v>57401</v>
      </c>
      <c r="J30" s="20">
        <v>146337</v>
      </c>
      <c r="K30" s="127">
        <f t="shared" si="2"/>
        <v>221763</v>
      </c>
      <c r="L30" s="134">
        <f t="shared" si="3"/>
        <v>48</v>
      </c>
      <c r="M30" s="134">
        <f t="shared" si="4"/>
        <v>60395</v>
      </c>
      <c r="N30" s="164">
        <f t="shared" si="5"/>
        <v>161320</v>
      </c>
      <c r="O30" s="122">
        <f t="shared" si="6"/>
        <v>47.886072825972008</v>
      </c>
    </row>
    <row r="31" spans="2:29" ht="13.5" x14ac:dyDescent="0.3">
      <c r="B31" s="100">
        <v>1992</v>
      </c>
      <c r="C31" s="129">
        <f t="shared" si="0"/>
        <v>450882</v>
      </c>
      <c r="D31" s="72">
        <v>80</v>
      </c>
      <c r="E31" s="11">
        <v>117004</v>
      </c>
      <c r="F31" s="56">
        <v>333798</v>
      </c>
      <c r="G31" s="129">
        <f t="shared" si="1"/>
        <v>214341</v>
      </c>
      <c r="H31" s="72">
        <v>35</v>
      </c>
      <c r="I31" s="11">
        <v>57094</v>
      </c>
      <c r="J31" s="11">
        <v>157212</v>
      </c>
      <c r="K31" s="127">
        <f t="shared" si="2"/>
        <v>236541</v>
      </c>
      <c r="L31" s="134">
        <f t="shared" si="3"/>
        <v>45</v>
      </c>
      <c r="M31" s="134">
        <f t="shared" si="4"/>
        <v>59910</v>
      </c>
      <c r="N31" s="164">
        <f t="shared" si="5"/>
        <v>176586</v>
      </c>
      <c r="O31" s="122">
        <f t="shared" si="6"/>
        <v>47.538158542589862</v>
      </c>
      <c r="Q31" s="95"/>
      <c r="AC31" s="95"/>
    </row>
    <row r="32" spans="2:29" x14ac:dyDescent="0.3">
      <c r="B32" s="100">
        <v>1993</v>
      </c>
      <c r="C32" s="129">
        <f t="shared" si="0"/>
        <v>469380</v>
      </c>
      <c r="D32" s="72">
        <v>80</v>
      </c>
      <c r="E32" s="11">
        <v>113252</v>
      </c>
      <c r="F32" s="56">
        <v>356048</v>
      </c>
      <c r="G32" s="129">
        <f t="shared" si="1"/>
        <v>222077</v>
      </c>
      <c r="H32" s="72">
        <v>41</v>
      </c>
      <c r="I32" s="11">
        <v>55073</v>
      </c>
      <c r="J32" s="11">
        <v>166963</v>
      </c>
      <c r="K32" s="127">
        <f t="shared" si="2"/>
        <v>247303</v>
      </c>
      <c r="L32" s="134">
        <f t="shared" si="3"/>
        <v>39</v>
      </c>
      <c r="M32" s="134">
        <f t="shared" si="4"/>
        <v>58179</v>
      </c>
      <c r="N32" s="164">
        <f t="shared" si="5"/>
        <v>189085</v>
      </c>
      <c r="O32" s="122">
        <f t="shared" si="6"/>
        <v>47.31283821210959</v>
      </c>
    </row>
    <row r="33" spans="2:15" x14ac:dyDescent="0.3">
      <c r="B33" s="100">
        <v>1994</v>
      </c>
      <c r="C33" s="129">
        <f t="shared" si="0"/>
        <v>510100</v>
      </c>
      <c r="D33" s="72">
        <v>80</v>
      </c>
      <c r="E33" s="11">
        <v>113007</v>
      </c>
      <c r="F33" s="56">
        <v>397013</v>
      </c>
      <c r="G33" s="129">
        <f t="shared" si="1"/>
        <v>240150</v>
      </c>
      <c r="H33" s="72">
        <v>39</v>
      </c>
      <c r="I33" s="11">
        <v>54401</v>
      </c>
      <c r="J33" s="11">
        <v>185710</v>
      </c>
      <c r="K33" s="127">
        <f t="shared" si="2"/>
        <v>269950</v>
      </c>
      <c r="L33" s="134">
        <f t="shared" si="3"/>
        <v>41</v>
      </c>
      <c r="M33" s="134">
        <f t="shared" si="4"/>
        <v>58606</v>
      </c>
      <c r="N33" s="164">
        <f t="shared" si="5"/>
        <v>211303</v>
      </c>
      <c r="O33" s="122">
        <f t="shared" si="6"/>
        <v>47.079004116839833</v>
      </c>
    </row>
    <row r="34" spans="2:15" x14ac:dyDescent="0.3">
      <c r="B34" s="100">
        <v>1995</v>
      </c>
      <c r="C34" s="129">
        <f t="shared" si="0"/>
        <v>529265</v>
      </c>
      <c r="D34" s="72">
        <v>80</v>
      </c>
      <c r="E34" s="11">
        <v>114300</v>
      </c>
      <c r="F34" s="56">
        <v>414885</v>
      </c>
      <c r="G34" s="129">
        <f t="shared" si="1"/>
        <v>247765</v>
      </c>
      <c r="H34" s="72">
        <v>40</v>
      </c>
      <c r="I34" s="11">
        <v>54698</v>
      </c>
      <c r="J34" s="11">
        <v>193027</v>
      </c>
      <c r="K34" s="127">
        <f t="shared" si="2"/>
        <v>281500</v>
      </c>
      <c r="L34" s="134">
        <f t="shared" si="3"/>
        <v>40</v>
      </c>
      <c r="M34" s="134">
        <f t="shared" si="4"/>
        <v>59602</v>
      </c>
      <c r="N34" s="164">
        <f t="shared" si="5"/>
        <v>221858</v>
      </c>
      <c r="O34" s="122">
        <f t="shared" si="6"/>
        <v>46.813033168639528</v>
      </c>
    </row>
    <row r="35" spans="2:15" x14ac:dyDescent="0.3">
      <c r="B35" s="100">
        <v>1996</v>
      </c>
      <c r="C35" s="129">
        <f t="shared" si="0"/>
        <v>551770</v>
      </c>
      <c r="D35" s="72">
        <v>80</v>
      </c>
      <c r="E35" s="11">
        <v>115776</v>
      </c>
      <c r="F35" s="56">
        <v>435914</v>
      </c>
      <c r="G35" s="129">
        <f t="shared" si="1"/>
        <v>259764</v>
      </c>
      <c r="H35" s="76">
        <v>34</v>
      </c>
      <c r="I35" s="98">
        <v>56147</v>
      </c>
      <c r="J35" s="98">
        <v>203583</v>
      </c>
      <c r="K35" s="127">
        <f t="shared" si="2"/>
        <v>292006</v>
      </c>
      <c r="L35" s="134">
        <f t="shared" si="3"/>
        <v>46</v>
      </c>
      <c r="M35" s="134">
        <f t="shared" si="4"/>
        <v>59629</v>
      </c>
      <c r="N35" s="164">
        <f t="shared" si="5"/>
        <v>232331</v>
      </c>
      <c r="O35" s="122">
        <f t="shared" si="6"/>
        <v>47.078311615346976</v>
      </c>
    </row>
    <row r="36" spans="2:15" x14ac:dyDescent="0.3">
      <c r="B36" s="100">
        <v>1997</v>
      </c>
      <c r="C36" s="129">
        <f t="shared" si="0"/>
        <v>568096</v>
      </c>
      <c r="D36" s="72">
        <v>260</v>
      </c>
      <c r="E36" s="11">
        <v>120322</v>
      </c>
      <c r="F36" s="56">
        <v>447514</v>
      </c>
      <c r="G36" s="129">
        <f t="shared" si="1"/>
        <v>267353</v>
      </c>
      <c r="H36" s="76">
        <v>126</v>
      </c>
      <c r="I36" s="98">
        <v>58266</v>
      </c>
      <c r="J36" s="98">
        <v>208961</v>
      </c>
      <c r="K36" s="127">
        <f t="shared" ref="K36:K60" si="7">C36-G36</f>
        <v>300743</v>
      </c>
      <c r="L36" s="134">
        <f t="shared" ref="L36:L60" si="8">D36-H36</f>
        <v>134</v>
      </c>
      <c r="M36" s="134">
        <f t="shared" ref="M36:M60" si="9">E36-I36</f>
        <v>62056</v>
      </c>
      <c r="N36" s="164">
        <f t="shared" ref="N36:N60" si="10">F36-J36</f>
        <v>238553</v>
      </c>
      <c r="O36" s="122">
        <f t="shared" si="6"/>
        <v>47.061236129104941</v>
      </c>
    </row>
    <row r="37" spans="2:15" x14ac:dyDescent="0.3">
      <c r="B37" s="100">
        <v>1998</v>
      </c>
      <c r="C37" s="129">
        <f t="shared" si="0"/>
        <v>533912</v>
      </c>
      <c r="D37" s="72">
        <v>269</v>
      </c>
      <c r="E37" s="11">
        <v>132317</v>
      </c>
      <c r="F37" s="56">
        <v>401326</v>
      </c>
      <c r="G37" s="129">
        <f t="shared" si="1"/>
        <v>250043</v>
      </c>
      <c r="H37" s="76">
        <v>119</v>
      </c>
      <c r="I37" s="98">
        <v>63753</v>
      </c>
      <c r="J37" s="98">
        <v>186171</v>
      </c>
      <c r="K37" s="127">
        <f t="shared" si="7"/>
        <v>283869</v>
      </c>
      <c r="L37" s="134">
        <f t="shared" si="8"/>
        <v>150</v>
      </c>
      <c r="M37" s="134">
        <f t="shared" si="9"/>
        <v>68564</v>
      </c>
      <c r="N37" s="164">
        <f t="shared" si="10"/>
        <v>215155</v>
      </c>
      <c r="O37" s="122">
        <f t="shared" si="6"/>
        <v>46.832249509282434</v>
      </c>
    </row>
    <row r="38" spans="2:15" ht="12.75" thickBot="1" x14ac:dyDescent="0.35">
      <c r="B38" s="9">
        <v>1999</v>
      </c>
      <c r="C38" s="130">
        <f t="shared" si="0"/>
        <v>534166</v>
      </c>
      <c r="D38" s="75">
        <v>269</v>
      </c>
      <c r="E38" s="30">
        <v>130917</v>
      </c>
      <c r="F38" s="58">
        <v>402980</v>
      </c>
      <c r="G38" s="130">
        <f t="shared" si="1"/>
        <v>248593</v>
      </c>
      <c r="H38" s="77">
        <v>121</v>
      </c>
      <c r="I38" s="5">
        <v>63082</v>
      </c>
      <c r="J38" s="5">
        <v>185390</v>
      </c>
      <c r="K38" s="127">
        <f t="shared" si="7"/>
        <v>285573</v>
      </c>
      <c r="L38" s="134">
        <f t="shared" si="8"/>
        <v>148</v>
      </c>
      <c r="M38" s="134">
        <f t="shared" si="9"/>
        <v>67835</v>
      </c>
      <c r="N38" s="164">
        <f t="shared" si="10"/>
        <v>217590</v>
      </c>
      <c r="O38" s="122">
        <f t="shared" si="6"/>
        <v>46.538529221253313</v>
      </c>
    </row>
    <row r="39" spans="2:15" x14ac:dyDescent="0.3">
      <c r="B39" s="37">
        <v>2000</v>
      </c>
      <c r="C39" s="128">
        <f t="shared" si="0"/>
        <v>545263</v>
      </c>
      <c r="D39" s="74">
        <v>272</v>
      </c>
      <c r="E39" s="27">
        <v>121936</v>
      </c>
      <c r="F39" s="62">
        <v>423055</v>
      </c>
      <c r="G39" s="128">
        <f t="shared" si="1"/>
        <v>255552</v>
      </c>
      <c r="H39" s="80">
        <v>134</v>
      </c>
      <c r="I39" s="39">
        <v>58518</v>
      </c>
      <c r="J39" s="39">
        <v>196900</v>
      </c>
      <c r="K39" s="126">
        <f t="shared" si="7"/>
        <v>289711</v>
      </c>
      <c r="L39" s="133">
        <f t="shared" si="8"/>
        <v>138</v>
      </c>
      <c r="M39" s="133">
        <f t="shared" si="9"/>
        <v>63418</v>
      </c>
      <c r="N39" s="163">
        <f t="shared" si="10"/>
        <v>226155</v>
      </c>
      <c r="O39" s="122">
        <f t="shared" si="6"/>
        <v>46.867658359360533</v>
      </c>
    </row>
    <row r="40" spans="2:15" x14ac:dyDescent="0.3">
      <c r="B40" s="35">
        <v>2001</v>
      </c>
      <c r="C40" s="131">
        <f t="shared" si="0"/>
        <v>545142</v>
      </c>
      <c r="D40" s="71">
        <v>263</v>
      </c>
      <c r="E40" s="20">
        <v>122152</v>
      </c>
      <c r="F40" s="55">
        <v>422727</v>
      </c>
      <c r="G40" s="131">
        <f t="shared" si="1"/>
        <v>258038</v>
      </c>
      <c r="H40" s="78">
        <v>134</v>
      </c>
      <c r="I40" s="33">
        <v>59526</v>
      </c>
      <c r="J40" s="33">
        <v>198378</v>
      </c>
      <c r="K40" s="127">
        <f t="shared" si="7"/>
        <v>287104</v>
      </c>
      <c r="L40" s="134">
        <f t="shared" si="8"/>
        <v>129</v>
      </c>
      <c r="M40" s="134">
        <f t="shared" si="9"/>
        <v>62626</v>
      </c>
      <c r="N40" s="164">
        <f t="shared" si="10"/>
        <v>224349</v>
      </c>
      <c r="O40" s="122">
        <f t="shared" si="6"/>
        <v>47.334089099720806</v>
      </c>
    </row>
    <row r="41" spans="2:15" x14ac:dyDescent="0.3">
      <c r="B41" s="100">
        <v>2002</v>
      </c>
      <c r="C41" s="129">
        <f t="shared" si="0"/>
        <v>550256</v>
      </c>
      <c r="D41" s="72">
        <v>267</v>
      </c>
      <c r="E41" s="11">
        <v>119301</v>
      </c>
      <c r="F41" s="56">
        <v>430688</v>
      </c>
      <c r="G41" s="129">
        <f t="shared" si="1"/>
        <v>261955</v>
      </c>
      <c r="H41" s="76">
        <v>122</v>
      </c>
      <c r="I41" s="98">
        <v>58552</v>
      </c>
      <c r="J41" s="98">
        <v>203281</v>
      </c>
      <c r="K41" s="127">
        <f t="shared" si="7"/>
        <v>288301</v>
      </c>
      <c r="L41" s="134">
        <f t="shared" si="8"/>
        <v>145</v>
      </c>
      <c r="M41" s="134">
        <f t="shared" si="9"/>
        <v>60749</v>
      </c>
      <c r="N41" s="164">
        <f t="shared" si="10"/>
        <v>227407</v>
      </c>
      <c r="O41" s="122">
        <f t="shared" si="6"/>
        <v>47.606023378209414</v>
      </c>
    </row>
    <row r="42" spans="2:15" x14ac:dyDescent="0.3">
      <c r="B42" s="100">
        <v>2003</v>
      </c>
      <c r="C42" s="129">
        <f t="shared" si="0"/>
        <v>546531</v>
      </c>
      <c r="D42" s="72">
        <v>269</v>
      </c>
      <c r="E42" s="11">
        <v>120560</v>
      </c>
      <c r="F42" s="56">
        <v>425702</v>
      </c>
      <c r="G42" s="129">
        <f t="shared" si="1"/>
        <v>261555</v>
      </c>
      <c r="H42" s="76">
        <v>141</v>
      </c>
      <c r="I42" s="98">
        <v>59452</v>
      </c>
      <c r="J42" s="98">
        <v>201962</v>
      </c>
      <c r="K42" s="127">
        <f t="shared" si="7"/>
        <v>284976</v>
      </c>
      <c r="L42" s="134">
        <f t="shared" si="8"/>
        <v>128</v>
      </c>
      <c r="M42" s="134">
        <f t="shared" si="9"/>
        <v>61108</v>
      </c>
      <c r="N42" s="164">
        <f t="shared" si="10"/>
        <v>223740</v>
      </c>
      <c r="O42" s="122">
        <f t="shared" si="6"/>
        <v>47.857303611323054</v>
      </c>
    </row>
    <row r="43" spans="2:15" x14ac:dyDescent="0.3">
      <c r="B43" s="100">
        <v>2004</v>
      </c>
      <c r="C43" s="129">
        <f t="shared" si="0"/>
        <v>541713</v>
      </c>
      <c r="D43" s="72">
        <v>268</v>
      </c>
      <c r="E43" s="11">
        <v>123638</v>
      </c>
      <c r="F43" s="56">
        <v>417807</v>
      </c>
      <c r="G43" s="129">
        <f t="shared" si="1"/>
        <v>258437</v>
      </c>
      <c r="H43" s="76">
        <v>128</v>
      </c>
      <c r="I43" s="98">
        <v>60328</v>
      </c>
      <c r="J43" s="98">
        <v>197981</v>
      </c>
      <c r="K43" s="127">
        <f t="shared" si="7"/>
        <v>283276</v>
      </c>
      <c r="L43" s="134">
        <f t="shared" si="8"/>
        <v>140</v>
      </c>
      <c r="M43" s="134">
        <f t="shared" si="9"/>
        <v>63310</v>
      </c>
      <c r="N43" s="164">
        <f t="shared" si="10"/>
        <v>219826</v>
      </c>
      <c r="O43" s="122">
        <f t="shared" si="6"/>
        <v>47.70736533921098</v>
      </c>
    </row>
    <row r="44" spans="2:15" x14ac:dyDescent="0.3">
      <c r="B44" s="100">
        <v>2005</v>
      </c>
      <c r="C44" s="129">
        <f t="shared" si="0"/>
        <v>541603</v>
      </c>
      <c r="D44" s="72">
        <v>253</v>
      </c>
      <c r="E44" s="11">
        <v>124030</v>
      </c>
      <c r="F44" s="56">
        <v>417320</v>
      </c>
      <c r="G44" s="129">
        <f t="shared" si="1"/>
        <v>258315</v>
      </c>
      <c r="H44" s="76">
        <v>125</v>
      </c>
      <c r="I44" s="98">
        <v>60316</v>
      </c>
      <c r="J44" s="98">
        <v>197874</v>
      </c>
      <c r="K44" s="127">
        <f t="shared" si="7"/>
        <v>283288</v>
      </c>
      <c r="L44" s="134">
        <f t="shared" si="8"/>
        <v>128</v>
      </c>
      <c r="M44" s="134">
        <f t="shared" si="9"/>
        <v>63714</v>
      </c>
      <c r="N44" s="164">
        <f t="shared" si="10"/>
        <v>219446</v>
      </c>
      <c r="O44" s="122">
        <f t="shared" si="6"/>
        <v>47.694529018487714</v>
      </c>
    </row>
    <row r="45" spans="2:15" x14ac:dyDescent="0.3">
      <c r="B45" s="100">
        <v>2006</v>
      </c>
      <c r="C45" s="129">
        <f t="shared" si="0"/>
        <v>545812</v>
      </c>
      <c r="D45" s="72">
        <v>253</v>
      </c>
      <c r="E45" s="11">
        <v>121071</v>
      </c>
      <c r="F45" s="56">
        <v>424488</v>
      </c>
      <c r="G45" s="129">
        <f t="shared" si="1"/>
        <v>260202</v>
      </c>
      <c r="H45" s="76">
        <v>105</v>
      </c>
      <c r="I45" s="98">
        <v>58020</v>
      </c>
      <c r="J45" s="98">
        <v>202077</v>
      </c>
      <c r="K45" s="127">
        <f t="shared" si="7"/>
        <v>285610</v>
      </c>
      <c r="L45" s="134">
        <f t="shared" si="8"/>
        <v>148</v>
      </c>
      <c r="M45" s="134">
        <f t="shared" si="9"/>
        <v>63051</v>
      </c>
      <c r="N45" s="164">
        <f t="shared" si="10"/>
        <v>222411</v>
      </c>
      <c r="O45" s="122">
        <f t="shared" si="6"/>
        <v>47.672458648765506</v>
      </c>
    </row>
    <row r="46" spans="2:15" x14ac:dyDescent="0.3">
      <c r="B46" s="100">
        <v>2007</v>
      </c>
      <c r="C46" s="129">
        <f t="shared" si="0"/>
        <v>541550</v>
      </c>
      <c r="D46" s="72">
        <v>261</v>
      </c>
      <c r="E46" s="11">
        <v>118161</v>
      </c>
      <c r="F46" s="56">
        <v>423128</v>
      </c>
      <c r="G46" s="129">
        <f t="shared" si="1"/>
        <v>259569</v>
      </c>
      <c r="H46" s="76">
        <v>126</v>
      </c>
      <c r="I46" s="98">
        <v>56756</v>
      </c>
      <c r="J46" s="98">
        <v>202687</v>
      </c>
      <c r="K46" s="127">
        <f t="shared" si="7"/>
        <v>281981</v>
      </c>
      <c r="L46" s="134">
        <f t="shared" si="8"/>
        <v>135</v>
      </c>
      <c r="M46" s="134">
        <f t="shared" si="9"/>
        <v>61405</v>
      </c>
      <c r="N46" s="164">
        <f t="shared" si="10"/>
        <v>220441</v>
      </c>
      <c r="O46" s="122">
        <f t="shared" si="6"/>
        <v>47.930754316314285</v>
      </c>
    </row>
    <row r="47" spans="2:15" x14ac:dyDescent="0.3">
      <c r="B47" s="100">
        <v>2008</v>
      </c>
      <c r="C47" s="129">
        <f t="shared" si="0"/>
        <v>537822</v>
      </c>
      <c r="D47" s="72">
        <v>249</v>
      </c>
      <c r="E47" s="11">
        <v>118879</v>
      </c>
      <c r="F47" s="56">
        <v>418694</v>
      </c>
      <c r="G47" s="129">
        <f t="shared" si="1"/>
        <v>257972</v>
      </c>
      <c r="H47" s="76">
        <v>120</v>
      </c>
      <c r="I47" s="98">
        <v>57213</v>
      </c>
      <c r="J47" s="98">
        <v>200639</v>
      </c>
      <c r="K47" s="127">
        <f t="shared" si="7"/>
        <v>279850</v>
      </c>
      <c r="L47" s="134">
        <f t="shared" si="8"/>
        <v>129</v>
      </c>
      <c r="M47" s="134">
        <f t="shared" si="9"/>
        <v>61666</v>
      </c>
      <c r="N47" s="164">
        <f t="shared" si="10"/>
        <v>218055</v>
      </c>
      <c r="O47" s="122">
        <f t="shared" si="6"/>
        <v>47.96605568385079</v>
      </c>
    </row>
    <row r="48" spans="2:15" ht="12.75" thickBot="1" x14ac:dyDescent="0.35">
      <c r="B48" s="40">
        <v>2009</v>
      </c>
      <c r="C48" s="132">
        <f t="shared" si="0"/>
        <v>537361</v>
      </c>
      <c r="D48" s="73">
        <v>231</v>
      </c>
      <c r="E48" s="23">
        <v>125305</v>
      </c>
      <c r="F48" s="59">
        <v>411825</v>
      </c>
      <c r="G48" s="132">
        <f t="shared" si="1"/>
        <v>258595</v>
      </c>
      <c r="H48" s="79">
        <v>122</v>
      </c>
      <c r="I48" s="34">
        <v>60456</v>
      </c>
      <c r="J48" s="34">
        <v>198017</v>
      </c>
      <c r="K48" s="127">
        <f t="shared" si="7"/>
        <v>278766</v>
      </c>
      <c r="L48" s="134">
        <f t="shared" si="8"/>
        <v>109</v>
      </c>
      <c r="M48" s="134">
        <f t="shared" si="9"/>
        <v>64849</v>
      </c>
      <c r="N48" s="164">
        <f t="shared" si="10"/>
        <v>213808</v>
      </c>
      <c r="O48" s="122">
        <f t="shared" si="6"/>
        <v>48.123142542908766</v>
      </c>
    </row>
    <row r="49" spans="1:15" x14ac:dyDescent="0.3">
      <c r="B49" s="37">
        <v>2010</v>
      </c>
      <c r="C49" s="128">
        <f t="shared" si="0"/>
        <v>538587</v>
      </c>
      <c r="D49" s="74">
        <v>236</v>
      </c>
      <c r="E49" s="27">
        <v>126341</v>
      </c>
      <c r="F49" s="62">
        <v>412010</v>
      </c>
      <c r="G49" s="128">
        <f t="shared" si="1"/>
        <v>260321</v>
      </c>
      <c r="H49" s="80">
        <v>122</v>
      </c>
      <c r="I49" s="39">
        <v>60883</v>
      </c>
      <c r="J49" s="39">
        <v>199316</v>
      </c>
      <c r="K49" s="126">
        <f t="shared" si="7"/>
        <v>278266</v>
      </c>
      <c r="L49" s="133">
        <f t="shared" si="8"/>
        <v>114</v>
      </c>
      <c r="M49" s="133">
        <f t="shared" si="9"/>
        <v>65458</v>
      </c>
      <c r="N49" s="163">
        <f t="shared" si="10"/>
        <v>212694</v>
      </c>
      <c r="O49" s="122">
        <f t="shared" si="6"/>
        <v>48.334066733879574</v>
      </c>
    </row>
    <row r="50" spans="1:15" x14ac:dyDescent="0.3">
      <c r="B50" s="35">
        <v>2011</v>
      </c>
      <c r="C50" s="131">
        <f t="shared" si="0"/>
        <v>564834</v>
      </c>
      <c r="D50" s="71">
        <v>240</v>
      </c>
      <c r="E50" s="20">
        <v>125855</v>
      </c>
      <c r="F50" s="55">
        <v>438739</v>
      </c>
      <c r="G50" s="131">
        <f t="shared" si="1"/>
        <v>274501</v>
      </c>
      <c r="H50" s="78">
        <v>117</v>
      </c>
      <c r="I50" s="33">
        <v>60923</v>
      </c>
      <c r="J50" s="33">
        <v>213461</v>
      </c>
      <c r="K50" s="127">
        <f t="shared" si="7"/>
        <v>290333</v>
      </c>
      <c r="L50" s="134">
        <f t="shared" si="8"/>
        <v>123</v>
      </c>
      <c r="M50" s="134">
        <f t="shared" si="9"/>
        <v>64932</v>
      </c>
      <c r="N50" s="164">
        <f t="shared" si="10"/>
        <v>225278</v>
      </c>
      <c r="O50" s="122">
        <f t="shared" si="6"/>
        <v>48.598526292680681</v>
      </c>
    </row>
    <row r="51" spans="1:15" x14ac:dyDescent="0.3">
      <c r="B51" s="100">
        <v>2012</v>
      </c>
      <c r="C51" s="129">
        <f t="shared" si="0"/>
        <v>613749</v>
      </c>
      <c r="D51" s="72">
        <v>226</v>
      </c>
      <c r="E51" s="11">
        <v>127121</v>
      </c>
      <c r="F51" s="56">
        <v>486402</v>
      </c>
      <c r="G51" s="129">
        <f t="shared" si="1"/>
        <v>298875</v>
      </c>
      <c r="H51" s="76">
        <v>108</v>
      </c>
      <c r="I51" s="98">
        <v>61555</v>
      </c>
      <c r="J51" s="98">
        <v>237212</v>
      </c>
      <c r="K51" s="127">
        <f t="shared" si="7"/>
        <v>314874</v>
      </c>
      <c r="L51" s="134">
        <f t="shared" si="8"/>
        <v>118</v>
      </c>
      <c r="M51" s="134">
        <f t="shared" si="9"/>
        <v>65566</v>
      </c>
      <c r="N51" s="164">
        <f t="shared" si="10"/>
        <v>249190</v>
      </c>
      <c r="O51" s="122">
        <f t="shared" si="6"/>
        <v>48.696617020964595</v>
      </c>
    </row>
    <row r="52" spans="1:15" x14ac:dyDescent="0.3">
      <c r="B52" s="100">
        <v>2013</v>
      </c>
      <c r="C52" s="129">
        <f t="shared" si="0"/>
        <v>658188</v>
      </c>
      <c r="D52" s="72">
        <v>225</v>
      </c>
      <c r="E52" s="11">
        <v>141827</v>
      </c>
      <c r="F52" s="56">
        <v>516136</v>
      </c>
      <c r="G52" s="129">
        <f t="shared" si="1"/>
        <v>320647</v>
      </c>
      <c r="H52" s="76">
        <v>101</v>
      </c>
      <c r="I52" s="98">
        <v>68216</v>
      </c>
      <c r="J52" s="98">
        <v>252330</v>
      </c>
      <c r="K52" s="127">
        <f t="shared" si="7"/>
        <v>337541</v>
      </c>
      <c r="L52" s="134">
        <f t="shared" si="8"/>
        <v>124</v>
      </c>
      <c r="M52" s="134">
        <f t="shared" si="9"/>
        <v>73611</v>
      </c>
      <c r="N52" s="164">
        <f t="shared" si="10"/>
        <v>263806</v>
      </c>
      <c r="O52" s="122">
        <f t="shared" si="6"/>
        <v>48.716628075868904</v>
      </c>
    </row>
    <row r="53" spans="1:15" x14ac:dyDescent="0.3">
      <c r="B53" s="100">
        <v>2014</v>
      </c>
      <c r="C53" s="129">
        <f t="shared" si="0"/>
        <v>652546</v>
      </c>
      <c r="D53" s="72">
        <v>258</v>
      </c>
      <c r="E53" s="11">
        <v>148011</v>
      </c>
      <c r="F53" s="56">
        <v>504277</v>
      </c>
      <c r="G53" s="129">
        <f t="shared" si="1"/>
        <v>318150</v>
      </c>
      <c r="H53" s="76">
        <v>122</v>
      </c>
      <c r="I53" s="98">
        <v>71228</v>
      </c>
      <c r="J53" s="98">
        <v>246800</v>
      </c>
      <c r="K53" s="127">
        <f t="shared" si="7"/>
        <v>334396</v>
      </c>
      <c r="L53" s="134">
        <f t="shared" si="8"/>
        <v>136</v>
      </c>
      <c r="M53" s="134">
        <f t="shared" si="9"/>
        <v>76783</v>
      </c>
      <c r="N53" s="164">
        <f t="shared" si="10"/>
        <v>257477</v>
      </c>
      <c r="O53" s="122">
        <f t="shared" si="6"/>
        <v>48.755183542616152</v>
      </c>
    </row>
    <row r="54" spans="1:15" x14ac:dyDescent="0.3">
      <c r="B54" s="100">
        <v>2015</v>
      </c>
      <c r="C54" s="129">
        <f t="shared" si="0"/>
        <v>682553</v>
      </c>
      <c r="D54" s="72">
        <v>256</v>
      </c>
      <c r="E54" s="11">
        <v>161083</v>
      </c>
      <c r="F54" s="56">
        <v>521214</v>
      </c>
      <c r="G54" s="129">
        <f t="shared" si="1"/>
        <v>333072</v>
      </c>
      <c r="H54" s="76">
        <v>121</v>
      </c>
      <c r="I54" s="98">
        <v>77449</v>
      </c>
      <c r="J54" s="98">
        <v>255502</v>
      </c>
      <c r="K54" s="127">
        <f t="shared" si="7"/>
        <v>349481</v>
      </c>
      <c r="L54" s="134">
        <f t="shared" si="8"/>
        <v>135</v>
      </c>
      <c r="M54" s="134">
        <f t="shared" si="9"/>
        <v>83634</v>
      </c>
      <c r="N54" s="164">
        <f t="shared" si="10"/>
        <v>265712</v>
      </c>
      <c r="O54" s="122">
        <f t="shared" si="6"/>
        <v>48.797968802422673</v>
      </c>
    </row>
    <row r="55" spans="1:15" x14ac:dyDescent="0.3">
      <c r="B55" s="100">
        <v>2016</v>
      </c>
      <c r="C55" s="129">
        <f t="shared" si="0"/>
        <v>704138</v>
      </c>
      <c r="D55" s="72">
        <v>258</v>
      </c>
      <c r="E55" s="11">
        <v>170091</v>
      </c>
      <c r="F55" s="56">
        <v>533789</v>
      </c>
      <c r="G55" s="129">
        <f t="shared" si="1"/>
        <v>345177</v>
      </c>
      <c r="H55" s="76">
        <v>137</v>
      </c>
      <c r="I55" s="98">
        <v>81983</v>
      </c>
      <c r="J55" s="98">
        <v>263057</v>
      </c>
      <c r="K55" s="127">
        <f t="shared" si="7"/>
        <v>358961</v>
      </c>
      <c r="L55" s="134">
        <f t="shared" si="8"/>
        <v>121</v>
      </c>
      <c r="M55" s="134">
        <f t="shared" si="9"/>
        <v>88108</v>
      </c>
      <c r="N55" s="164">
        <f t="shared" si="10"/>
        <v>270732</v>
      </c>
      <c r="O55" s="122">
        <f t="shared" si="6"/>
        <v>49.021214591457927</v>
      </c>
    </row>
    <row r="56" spans="1:15" x14ac:dyDescent="0.3">
      <c r="B56" s="100">
        <v>2017</v>
      </c>
      <c r="C56" s="129">
        <f t="shared" si="0"/>
        <v>694631</v>
      </c>
      <c r="D56" s="72">
        <v>249</v>
      </c>
      <c r="E56" s="11">
        <v>172272</v>
      </c>
      <c r="F56" s="56">
        <v>522110</v>
      </c>
      <c r="G56" s="129">
        <f t="shared" si="1"/>
        <v>342070</v>
      </c>
      <c r="H56" s="76">
        <v>133</v>
      </c>
      <c r="I56" s="98">
        <v>83283</v>
      </c>
      <c r="J56" s="98">
        <v>258654</v>
      </c>
      <c r="K56" s="127">
        <f t="shared" si="7"/>
        <v>352561</v>
      </c>
      <c r="L56" s="134">
        <f t="shared" si="8"/>
        <v>116</v>
      </c>
      <c r="M56" s="134">
        <f t="shared" si="9"/>
        <v>88989</v>
      </c>
      <c r="N56" s="164">
        <f t="shared" si="10"/>
        <v>263456</v>
      </c>
      <c r="O56" s="122">
        <f t="shared" si="6"/>
        <v>49.244850863264098</v>
      </c>
    </row>
    <row r="57" spans="1:15" s="2" customFormat="1" x14ac:dyDescent="0.3">
      <c r="B57" s="100">
        <v>2018</v>
      </c>
      <c r="C57" s="129">
        <f t="shared" ref="C57:C62" si="11">SUM(D57:F57)</f>
        <v>675998</v>
      </c>
      <c r="D57" s="72">
        <v>249</v>
      </c>
      <c r="E57" s="11">
        <v>172121</v>
      </c>
      <c r="F57" s="56">
        <v>503628</v>
      </c>
      <c r="G57" s="129">
        <f t="shared" ref="G57:G62" si="12">SUM(H57:J57)</f>
        <v>333501</v>
      </c>
      <c r="H57" s="76">
        <v>131</v>
      </c>
      <c r="I57" s="98">
        <v>83523</v>
      </c>
      <c r="J57" s="98">
        <v>249847</v>
      </c>
      <c r="K57" s="127">
        <f t="shared" si="7"/>
        <v>342497</v>
      </c>
      <c r="L57" s="134">
        <f t="shared" si="8"/>
        <v>118</v>
      </c>
      <c r="M57" s="134">
        <f t="shared" si="9"/>
        <v>88598</v>
      </c>
      <c r="N57" s="164">
        <f t="shared" si="10"/>
        <v>253781</v>
      </c>
      <c r="O57" s="122">
        <f t="shared" si="6"/>
        <v>49.334613416016019</v>
      </c>
    </row>
    <row r="58" spans="1:15" s="2" customFormat="1" ht="12.75" thickBot="1" x14ac:dyDescent="0.35">
      <c r="B58" s="40">
        <v>2019</v>
      </c>
      <c r="C58" s="132">
        <f t="shared" si="11"/>
        <v>633913</v>
      </c>
      <c r="D58" s="73">
        <v>275</v>
      </c>
      <c r="E58" s="23">
        <v>177055</v>
      </c>
      <c r="F58" s="59">
        <v>456583</v>
      </c>
      <c r="G58" s="132">
        <f t="shared" si="12"/>
        <v>313065</v>
      </c>
      <c r="H58" s="79">
        <v>138</v>
      </c>
      <c r="I58" s="34">
        <v>86057</v>
      </c>
      <c r="J58" s="34">
        <v>226870</v>
      </c>
      <c r="K58" s="127">
        <f t="shared" si="7"/>
        <v>320848</v>
      </c>
      <c r="L58" s="134">
        <f t="shared" si="8"/>
        <v>137</v>
      </c>
      <c r="M58" s="134">
        <f t="shared" si="9"/>
        <v>90998</v>
      </c>
      <c r="N58" s="164">
        <f t="shared" si="10"/>
        <v>229713</v>
      </c>
      <c r="O58" s="122">
        <f t="shared" si="6"/>
        <v>49.386114498361763</v>
      </c>
    </row>
    <row r="59" spans="1:15" x14ac:dyDescent="0.3">
      <c r="B59" s="37">
        <v>2020</v>
      </c>
      <c r="C59" s="128">
        <f t="shared" si="11"/>
        <v>612538</v>
      </c>
      <c r="D59" s="74">
        <v>273</v>
      </c>
      <c r="E59" s="27">
        <v>178628</v>
      </c>
      <c r="F59" s="62">
        <v>433637</v>
      </c>
      <c r="G59" s="128">
        <f t="shared" si="12"/>
        <v>302177</v>
      </c>
      <c r="H59" s="80">
        <v>134</v>
      </c>
      <c r="I59" s="39">
        <v>86842</v>
      </c>
      <c r="J59" s="39">
        <v>215201</v>
      </c>
      <c r="K59" s="126">
        <f t="shared" si="7"/>
        <v>310361</v>
      </c>
      <c r="L59" s="133">
        <f t="shared" si="8"/>
        <v>139</v>
      </c>
      <c r="M59" s="133">
        <f t="shared" si="9"/>
        <v>91786</v>
      </c>
      <c r="N59" s="163">
        <f t="shared" si="10"/>
        <v>218436</v>
      </c>
      <c r="O59" s="122">
        <f t="shared" si="6"/>
        <v>49.331959813105478</v>
      </c>
    </row>
    <row r="60" spans="1:15" x14ac:dyDescent="0.3">
      <c r="B60" s="100">
        <v>2021</v>
      </c>
      <c r="C60" s="129">
        <f t="shared" si="11"/>
        <v>582572</v>
      </c>
      <c r="D60" s="72">
        <v>264</v>
      </c>
      <c r="E60" s="11">
        <v>177097</v>
      </c>
      <c r="F60" s="56">
        <v>405211</v>
      </c>
      <c r="G60" s="129">
        <f t="shared" si="12"/>
        <v>287693</v>
      </c>
      <c r="H60" s="76">
        <v>128</v>
      </c>
      <c r="I60" s="98">
        <v>86266</v>
      </c>
      <c r="J60" s="98">
        <v>201299</v>
      </c>
      <c r="K60" s="127">
        <f t="shared" si="7"/>
        <v>294879</v>
      </c>
      <c r="L60" s="134">
        <f t="shared" si="8"/>
        <v>136</v>
      </c>
      <c r="M60" s="134">
        <f t="shared" si="9"/>
        <v>90831</v>
      </c>
      <c r="N60" s="164">
        <f t="shared" si="10"/>
        <v>203912</v>
      </c>
      <c r="O60" s="122">
        <f t="shared" si="6"/>
        <v>49.38325219886984</v>
      </c>
    </row>
    <row r="61" spans="1:15" x14ac:dyDescent="0.3">
      <c r="B61" s="100">
        <v>2022</v>
      </c>
      <c r="C61" s="129">
        <f t="shared" si="11"/>
        <v>552812</v>
      </c>
      <c r="D61" s="72">
        <v>255</v>
      </c>
      <c r="E61" s="11">
        <v>167230</v>
      </c>
      <c r="F61" s="56">
        <v>385327</v>
      </c>
      <c r="G61" s="129">
        <f t="shared" si="12"/>
        <v>272713</v>
      </c>
      <c r="H61" s="76">
        <v>127</v>
      </c>
      <c r="I61" s="98">
        <v>80866</v>
      </c>
      <c r="J61" s="98">
        <v>191720</v>
      </c>
      <c r="K61" s="127">
        <f t="shared" ref="K61" si="13">C61-G61</f>
        <v>280099</v>
      </c>
      <c r="L61" s="134">
        <f t="shared" ref="L61" si="14">D61-H61</f>
        <v>128</v>
      </c>
      <c r="M61" s="134">
        <f t="shared" ref="M61" si="15">E61-I61</f>
        <v>86364</v>
      </c>
      <c r="N61" s="164">
        <f t="shared" ref="N61" si="16">F61-J61</f>
        <v>193607</v>
      </c>
      <c r="O61" s="122">
        <f t="shared" si="6"/>
        <v>49.331960955985039</v>
      </c>
    </row>
    <row r="62" spans="1:15" x14ac:dyDescent="0.3">
      <c r="B62" s="100">
        <v>2023</v>
      </c>
      <c r="C62" s="129">
        <f t="shared" si="11"/>
        <v>521794</v>
      </c>
      <c r="D62" s="72">
        <v>232</v>
      </c>
      <c r="E62" s="11">
        <v>152429</v>
      </c>
      <c r="F62" s="56">
        <v>369133</v>
      </c>
      <c r="G62" s="129">
        <f t="shared" si="12"/>
        <v>257381</v>
      </c>
      <c r="H62" s="76">
        <v>109</v>
      </c>
      <c r="I62" s="98">
        <v>73498</v>
      </c>
      <c r="J62" s="98">
        <v>183774</v>
      </c>
      <c r="K62" s="127">
        <f t="shared" ref="K62" si="17">C62-G62</f>
        <v>264413</v>
      </c>
      <c r="L62" s="134">
        <f t="shared" ref="L62" si="18">D62-H62</f>
        <v>123</v>
      </c>
      <c r="M62" s="134">
        <f t="shared" ref="M62" si="19">E62-I62</f>
        <v>78931</v>
      </c>
      <c r="N62" s="164">
        <f t="shared" ref="N62" si="20">F62-J62</f>
        <v>185359</v>
      </c>
      <c r="O62" s="122"/>
    </row>
    <row r="63" spans="1:15" ht="12.75" thickBot="1" x14ac:dyDescent="0.35">
      <c r="B63" s="9">
        <v>2024</v>
      </c>
      <c r="C63" s="130">
        <f t="shared" ref="C63" si="21">SUM(D63:F63)</f>
        <v>498604</v>
      </c>
      <c r="D63" s="75">
        <v>241</v>
      </c>
      <c r="E63" s="30">
        <v>145402</v>
      </c>
      <c r="F63" s="58">
        <v>352961</v>
      </c>
      <c r="G63" s="130">
        <f t="shared" ref="G63" si="22">SUM(H63:J63)</f>
        <v>246030</v>
      </c>
      <c r="H63" s="77">
        <v>112</v>
      </c>
      <c r="I63" s="5">
        <v>70046</v>
      </c>
      <c r="J63" s="5">
        <v>175872</v>
      </c>
      <c r="K63" s="165">
        <f t="shared" ref="K63" si="23">C63-G63</f>
        <v>252574</v>
      </c>
      <c r="L63" s="166">
        <f t="shared" ref="L63" si="24">D63-H63</f>
        <v>129</v>
      </c>
      <c r="M63" s="166">
        <f t="shared" ref="M63" si="25">E63-I63</f>
        <v>75356</v>
      </c>
      <c r="N63" s="167">
        <f t="shared" ref="N63" si="26">F63-J63</f>
        <v>177089</v>
      </c>
      <c r="O63" s="122"/>
    </row>
    <row r="64" spans="1:15" x14ac:dyDescent="0.3">
      <c r="A64" s="196"/>
      <c r="B64" s="194"/>
      <c r="C64" s="195"/>
      <c r="D64" s="97"/>
      <c r="E64" s="97"/>
      <c r="F64" s="97"/>
      <c r="G64" s="195"/>
      <c r="H64" s="97"/>
      <c r="I64" s="97"/>
      <c r="J64" s="97"/>
      <c r="K64" s="195"/>
      <c r="L64" s="195"/>
      <c r="M64" s="195"/>
      <c r="N64" s="195"/>
      <c r="O64" s="122"/>
    </row>
    <row r="65" spans="2:15" ht="13.5" x14ac:dyDescent="0.3">
      <c r="B65" s="110" t="s">
        <v>36</v>
      </c>
      <c r="O65" s="121"/>
    </row>
    <row r="66" spans="2:15" ht="13.5" x14ac:dyDescent="0.3">
      <c r="B66" s="125" t="s">
        <v>50</v>
      </c>
    </row>
    <row r="68" spans="2:15" ht="16.5" x14ac:dyDescent="0.3">
      <c r="B68"/>
      <c r="C68"/>
      <c r="D68"/>
      <c r="E68"/>
      <c r="F68"/>
      <c r="G68"/>
      <c r="H68"/>
      <c r="I68"/>
      <c r="J68"/>
      <c r="K68"/>
      <c r="L68"/>
      <c r="M68"/>
      <c r="N68"/>
      <c r="O68"/>
    </row>
    <row r="69" spans="2:15" ht="16.5" x14ac:dyDescent="0.3">
      <c r="B69"/>
      <c r="C69"/>
      <c r="D69"/>
      <c r="E69"/>
      <c r="F69"/>
      <c r="G69"/>
      <c r="H69"/>
      <c r="I69"/>
      <c r="J69"/>
      <c r="K69"/>
      <c r="L69"/>
      <c r="M69"/>
      <c r="N69"/>
      <c r="O69"/>
    </row>
    <row r="70" spans="2:15" ht="16.5" x14ac:dyDescent="0.3">
      <c r="B70"/>
      <c r="C70"/>
      <c r="D70"/>
      <c r="E70"/>
      <c r="F70"/>
      <c r="G70"/>
      <c r="H70"/>
      <c r="I70"/>
      <c r="J70"/>
      <c r="K70"/>
      <c r="L70"/>
      <c r="M70"/>
      <c r="N70"/>
      <c r="O70"/>
    </row>
    <row r="71" spans="2:15" ht="16.5" x14ac:dyDescent="0.3">
      <c r="B71"/>
      <c r="C71"/>
      <c r="D71"/>
      <c r="E71"/>
      <c r="F71"/>
      <c r="G71"/>
      <c r="H71"/>
      <c r="I71"/>
      <c r="J71"/>
      <c r="K71"/>
      <c r="L71"/>
      <c r="M71"/>
      <c r="N71"/>
      <c r="O71"/>
    </row>
    <row r="72" spans="2:15" ht="16.5" x14ac:dyDescent="0.3">
      <c r="B72"/>
      <c r="C72"/>
      <c r="D72"/>
      <c r="E72"/>
      <c r="F72"/>
      <c r="G72"/>
      <c r="H72"/>
      <c r="I72"/>
      <c r="J72"/>
      <c r="K72"/>
      <c r="L72"/>
      <c r="M72"/>
      <c r="N72"/>
      <c r="O72"/>
    </row>
    <row r="73" spans="2:15" ht="16.5" x14ac:dyDescent="0.3">
      <c r="B73"/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2:15" ht="16.5" x14ac:dyDescent="0.3">
      <c r="B74"/>
      <c r="C74"/>
      <c r="D74"/>
      <c r="E74"/>
      <c r="F74"/>
      <c r="G74"/>
      <c r="H74"/>
      <c r="I74"/>
      <c r="J74"/>
      <c r="K74"/>
      <c r="L74"/>
      <c r="M74"/>
      <c r="N74"/>
      <c r="O74"/>
    </row>
    <row r="75" spans="2:15" ht="16.5" x14ac:dyDescent="0.3">
      <c r="B75"/>
      <c r="C75"/>
      <c r="D75"/>
      <c r="E75"/>
      <c r="F75"/>
      <c r="G75"/>
      <c r="H75"/>
      <c r="I75"/>
      <c r="J75"/>
      <c r="K75"/>
      <c r="L75"/>
      <c r="M75"/>
      <c r="N75"/>
      <c r="O75"/>
    </row>
    <row r="76" spans="2:15" ht="16.5" x14ac:dyDescent="0.3">
      <c r="B76"/>
      <c r="C76"/>
      <c r="D76"/>
      <c r="E76"/>
      <c r="F76"/>
      <c r="G76"/>
      <c r="H76"/>
      <c r="I76"/>
      <c r="J76"/>
      <c r="K76"/>
      <c r="L76"/>
      <c r="M76"/>
      <c r="N76"/>
      <c r="O76"/>
    </row>
    <row r="77" spans="2:15" ht="16.5" x14ac:dyDescent="0.3">
      <c r="B77"/>
      <c r="C77"/>
      <c r="D77"/>
      <c r="E77"/>
      <c r="F77"/>
      <c r="G77"/>
      <c r="H77"/>
      <c r="I77"/>
      <c r="J77"/>
      <c r="K77"/>
      <c r="L77"/>
      <c r="M77"/>
      <c r="N77"/>
      <c r="O77"/>
    </row>
    <row r="78" spans="2:15" ht="16.5" x14ac:dyDescent="0.3">
      <c r="B78"/>
      <c r="C78"/>
      <c r="D78"/>
      <c r="E78"/>
      <c r="F78"/>
      <c r="G78"/>
      <c r="H78"/>
      <c r="I78"/>
      <c r="J78"/>
      <c r="K78"/>
      <c r="L78"/>
      <c r="M78"/>
      <c r="N78"/>
      <c r="O78"/>
    </row>
    <row r="79" spans="2:15" ht="16.5" x14ac:dyDescent="0.3">
      <c r="B79"/>
      <c r="C79"/>
      <c r="D79"/>
      <c r="E79"/>
      <c r="F79"/>
      <c r="G79"/>
      <c r="H79"/>
      <c r="I79"/>
      <c r="J79"/>
      <c r="K79"/>
      <c r="L79"/>
      <c r="M79"/>
      <c r="N79"/>
      <c r="O79"/>
    </row>
    <row r="80" spans="2:15" ht="16.5" x14ac:dyDescent="0.3">
      <c r="B80"/>
      <c r="C80"/>
      <c r="D80"/>
      <c r="E80"/>
      <c r="F80"/>
      <c r="G80"/>
      <c r="H80"/>
      <c r="I80"/>
      <c r="J80"/>
      <c r="K80"/>
      <c r="L80"/>
      <c r="M80"/>
      <c r="N80"/>
      <c r="O80"/>
    </row>
    <row r="81" spans="2:15" ht="16.5" x14ac:dyDescent="0.3">
      <c r="B81"/>
      <c r="C81"/>
      <c r="D81"/>
      <c r="E81"/>
      <c r="F81"/>
      <c r="G81"/>
      <c r="H81"/>
      <c r="I81"/>
      <c r="J81"/>
      <c r="K81"/>
      <c r="L81"/>
      <c r="M81"/>
      <c r="N81"/>
      <c r="O81"/>
    </row>
    <row r="82" spans="2:15" ht="16.5" x14ac:dyDescent="0.3">
      <c r="B82"/>
      <c r="C82"/>
      <c r="D82"/>
      <c r="E82"/>
      <c r="F82"/>
      <c r="G82"/>
      <c r="H82"/>
      <c r="I82"/>
      <c r="J82"/>
      <c r="K82"/>
      <c r="L82"/>
      <c r="M82"/>
      <c r="N82"/>
      <c r="O82"/>
    </row>
    <row r="83" spans="2:15" ht="16.5" x14ac:dyDescent="0.3">
      <c r="B83"/>
      <c r="C83"/>
      <c r="D83"/>
      <c r="E83"/>
      <c r="F83"/>
      <c r="G83"/>
      <c r="H83"/>
      <c r="I83"/>
      <c r="J83"/>
      <c r="K83"/>
      <c r="L83"/>
      <c r="M83"/>
      <c r="N83"/>
      <c r="O83"/>
    </row>
    <row r="84" spans="2:15" ht="16.5" x14ac:dyDescent="0.3">
      <c r="B84"/>
      <c r="C84"/>
      <c r="D84"/>
      <c r="E84"/>
      <c r="F84"/>
      <c r="G84"/>
      <c r="H84"/>
      <c r="I84"/>
      <c r="J84"/>
      <c r="K84"/>
      <c r="L84"/>
      <c r="M84"/>
      <c r="N84"/>
      <c r="O84"/>
    </row>
    <row r="85" spans="2:15" ht="16.5" x14ac:dyDescent="0.3">
      <c r="B85"/>
      <c r="C85"/>
      <c r="D85"/>
      <c r="E85"/>
      <c r="F85"/>
      <c r="G85"/>
      <c r="H85"/>
      <c r="I85"/>
      <c r="J85"/>
      <c r="K85"/>
      <c r="L85"/>
      <c r="M85"/>
      <c r="N85"/>
      <c r="O85"/>
    </row>
    <row r="86" spans="2:15" ht="16.5" x14ac:dyDescent="0.3">
      <c r="B86"/>
      <c r="C86"/>
      <c r="D86"/>
      <c r="E86"/>
      <c r="F86"/>
      <c r="G86"/>
      <c r="H86"/>
      <c r="I86"/>
      <c r="J86"/>
      <c r="K86"/>
      <c r="L86"/>
      <c r="M86"/>
      <c r="N86"/>
      <c r="O86"/>
    </row>
    <row r="87" spans="2:15" ht="16.5" x14ac:dyDescent="0.3">
      <c r="B87"/>
      <c r="C87"/>
      <c r="D87"/>
      <c r="E87"/>
      <c r="F87"/>
      <c r="G87"/>
      <c r="H87"/>
      <c r="I87"/>
      <c r="J87"/>
      <c r="K87"/>
      <c r="L87"/>
      <c r="M87"/>
      <c r="N87"/>
      <c r="O87"/>
    </row>
    <row r="88" spans="2:15" ht="16.5" x14ac:dyDescent="0.3">
      <c r="B88"/>
      <c r="C88"/>
      <c r="D88"/>
      <c r="E88"/>
      <c r="F88"/>
      <c r="G88"/>
      <c r="H88"/>
      <c r="I88"/>
      <c r="J88"/>
      <c r="K88"/>
      <c r="L88"/>
      <c r="M88"/>
      <c r="N88"/>
      <c r="O88"/>
    </row>
    <row r="89" spans="2:15" ht="16.5" x14ac:dyDescent="0.3">
      <c r="B89"/>
      <c r="C89"/>
      <c r="D89"/>
      <c r="E89"/>
      <c r="F89"/>
      <c r="G89"/>
      <c r="H89"/>
      <c r="I89"/>
      <c r="J89"/>
      <c r="K89"/>
      <c r="L89"/>
      <c r="M89"/>
      <c r="N89"/>
      <c r="O89"/>
    </row>
    <row r="90" spans="2:15" ht="16.5" x14ac:dyDescent="0.3">
      <c r="B90"/>
      <c r="C90"/>
      <c r="D90"/>
      <c r="E90"/>
      <c r="F90"/>
      <c r="G90"/>
      <c r="H90"/>
      <c r="I90"/>
      <c r="J90"/>
      <c r="K90"/>
      <c r="L90"/>
      <c r="M90"/>
      <c r="N90"/>
      <c r="O90"/>
    </row>
    <row r="91" spans="2:15" ht="16.5" x14ac:dyDescent="0.3">
      <c r="B91"/>
      <c r="C91"/>
      <c r="D91"/>
      <c r="E91"/>
      <c r="F91"/>
      <c r="G91"/>
      <c r="H91"/>
      <c r="I91"/>
      <c r="J91"/>
      <c r="K91"/>
      <c r="L91"/>
      <c r="M91"/>
      <c r="N91"/>
      <c r="O91"/>
    </row>
    <row r="92" spans="2:15" ht="16.5" x14ac:dyDescent="0.3">
      <c r="B92"/>
      <c r="C92"/>
      <c r="D92"/>
      <c r="E92"/>
      <c r="F92"/>
      <c r="G92"/>
      <c r="H92"/>
      <c r="I92"/>
      <c r="J92"/>
      <c r="K92"/>
      <c r="L92"/>
      <c r="M92"/>
      <c r="N92"/>
      <c r="O92"/>
    </row>
    <row r="93" spans="2:15" ht="16.5" x14ac:dyDescent="0.3">
      <c r="B93"/>
      <c r="C93"/>
      <c r="D93"/>
      <c r="E93"/>
      <c r="F93"/>
      <c r="G93"/>
      <c r="H93"/>
      <c r="I93"/>
      <c r="J93"/>
      <c r="K93"/>
      <c r="L93"/>
      <c r="M93"/>
      <c r="N93"/>
      <c r="O93"/>
    </row>
    <row r="94" spans="2:15" ht="16.5" x14ac:dyDescent="0.3">
      <c r="B94"/>
      <c r="C94"/>
      <c r="D94"/>
      <c r="E94"/>
      <c r="F94"/>
      <c r="G94"/>
      <c r="H94"/>
      <c r="I94"/>
      <c r="J94"/>
      <c r="K94"/>
      <c r="L94"/>
      <c r="M94"/>
      <c r="N94"/>
      <c r="O94"/>
    </row>
    <row r="95" spans="2:15" ht="16.5" x14ac:dyDescent="0.3"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2:15" ht="16.5" x14ac:dyDescent="0.3"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2:15" ht="16.5" x14ac:dyDescent="0.3"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2:15" ht="16.5" x14ac:dyDescent="0.3"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2:15" ht="16.5" x14ac:dyDescent="0.3"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  <row r="100" spans="2:15" ht="16.5" x14ac:dyDescent="0.3"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</row>
    <row r="101" spans="2:15" ht="16.5" x14ac:dyDescent="0.3"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</row>
    <row r="102" spans="2:15" ht="16.5" x14ac:dyDescent="0.3"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</row>
    <row r="103" spans="2:15" ht="16.5" x14ac:dyDescent="0.3"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</row>
    <row r="104" spans="2:15" ht="16.5" x14ac:dyDescent="0.3"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</row>
    <row r="105" spans="2:15" ht="16.5" x14ac:dyDescent="0.3"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</row>
    <row r="106" spans="2:15" ht="16.5" x14ac:dyDescent="0.3"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</row>
    <row r="107" spans="2:15" ht="16.5" x14ac:dyDescent="0.3"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</row>
    <row r="108" spans="2:15" ht="16.5" x14ac:dyDescent="0.3"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</row>
    <row r="109" spans="2:15" ht="16.5" x14ac:dyDescent="0.3"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</row>
    <row r="110" spans="2:15" ht="16.5" x14ac:dyDescent="0.3"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</row>
    <row r="111" spans="2:15" ht="16.5" x14ac:dyDescent="0.3"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</row>
    <row r="112" spans="2:15" ht="16.5" x14ac:dyDescent="0.3"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</row>
    <row r="113" spans="2:15" ht="16.5" x14ac:dyDescent="0.3"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</row>
    <row r="114" spans="2:15" ht="16.5" x14ac:dyDescent="0.3"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</row>
    <row r="115" spans="2:15" ht="16.5" x14ac:dyDescent="0.3"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</row>
    <row r="116" spans="2:15" ht="16.5" x14ac:dyDescent="0.3"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</row>
    <row r="117" spans="2:15" ht="16.5" x14ac:dyDescent="0.3"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</row>
    <row r="118" spans="2:15" ht="16.5" x14ac:dyDescent="0.3"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</row>
    <row r="119" spans="2:15" ht="16.5" x14ac:dyDescent="0.3"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</row>
    <row r="120" spans="2:15" ht="16.5" x14ac:dyDescent="0.3"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</row>
    <row r="121" spans="2:15" ht="16.5" x14ac:dyDescent="0.3"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</row>
    <row r="122" spans="2:15" ht="16.5" x14ac:dyDescent="0.3"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</row>
    <row r="123" spans="2:15" ht="16.5" x14ac:dyDescent="0.3"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</row>
    <row r="124" spans="2:15" ht="16.5" x14ac:dyDescent="0.3"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</row>
    <row r="125" spans="2:15" ht="16.5" x14ac:dyDescent="0.3"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</row>
  </sheetData>
  <mergeCells count="3">
    <mergeCell ref="C2:F2"/>
    <mergeCell ref="G2:J2"/>
    <mergeCell ref="K2:N2"/>
  </mergeCells>
  <phoneticPr fontId="2" type="noConversion"/>
  <pageMargins left="0.7" right="0.7" top="0.75" bottom="0.75" header="0.3" footer="0.3"/>
  <pageSetup paperSize="9" orientation="portrait" r:id="rId1"/>
  <ignoredErrors>
    <ignoredError sqref="C4:C56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142"/>
  <sheetViews>
    <sheetView zoomScale="80" zoomScaleNormal="80" workbookViewId="0">
      <pane xSplit="2" ySplit="3" topLeftCell="M4" activePane="bottomRight" state="frozen"/>
      <selection pane="topRight" activeCell="C1" sqref="C1"/>
      <selection pane="bottomLeft" activeCell="A4" sqref="A4"/>
      <selection pane="bottomRight" activeCell="A55" sqref="A55"/>
    </sheetView>
  </sheetViews>
  <sheetFormatPr defaultColWidth="9" defaultRowHeight="12" x14ac:dyDescent="0.3"/>
  <cols>
    <col min="1" max="1" width="3.75" style="2" customWidth="1"/>
    <col min="2" max="2" width="5.375" style="3" customWidth="1"/>
    <col min="3" max="3" width="10.125" style="4" bestFit="1" customWidth="1"/>
    <col min="4" max="4" width="10" style="2" bestFit="1" customWidth="1"/>
    <col min="5" max="6" width="9.25" style="2" bestFit="1" customWidth="1"/>
    <col min="7" max="7" width="10" style="2" customWidth="1"/>
    <col min="8" max="9" width="9" style="2"/>
    <col min="10" max="10" width="10.125" style="4" bestFit="1" customWidth="1"/>
    <col min="11" max="11" width="9.875" style="4" customWidth="1"/>
    <col min="12" max="12" width="9.25" style="4" bestFit="1" customWidth="1"/>
    <col min="13" max="13" width="9.625" style="4" bestFit="1" customWidth="1"/>
    <col min="14" max="17" width="9.25" style="4" bestFit="1" customWidth="1"/>
    <col min="18" max="18" width="9.25" style="4" customWidth="1"/>
    <col min="19" max="27" width="9.25" style="4" bestFit="1" customWidth="1"/>
    <col min="28" max="16384" width="9" style="2"/>
  </cols>
  <sheetData>
    <row r="1" spans="2:29" ht="17.25" customHeight="1" thickBot="1" x14ac:dyDescent="0.35"/>
    <row r="2" spans="2:29" s="82" customFormat="1" ht="14.25" thickBot="1" x14ac:dyDescent="0.35">
      <c r="B2" s="96"/>
      <c r="C2" s="185" t="s">
        <v>24</v>
      </c>
      <c r="D2" s="183"/>
      <c r="E2" s="183"/>
      <c r="F2" s="183"/>
      <c r="G2" s="183"/>
      <c r="H2" s="183"/>
      <c r="I2" s="184"/>
      <c r="J2" s="183" t="s">
        <v>25</v>
      </c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4"/>
    </row>
    <row r="3" spans="2:29" ht="14.25" thickBot="1" x14ac:dyDescent="0.35">
      <c r="B3" s="45" t="s">
        <v>20</v>
      </c>
      <c r="C3" s="41" t="s">
        <v>16</v>
      </c>
      <c r="D3" s="42" t="s">
        <v>26</v>
      </c>
      <c r="E3" s="43" t="s">
        <v>27</v>
      </c>
      <c r="F3" s="43" t="s">
        <v>28</v>
      </c>
      <c r="G3" s="43" t="s">
        <v>29</v>
      </c>
      <c r="H3" s="43" t="s">
        <v>30</v>
      </c>
      <c r="I3" s="44" t="s">
        <v>31</v>
      </c>
      <c r="J3" s="41" t="s">
        <v>16</v>
      </c>
      <c r="K3" s="42" t="s">
        <v>0</v>
      </c>
      <c r="L3" s="43" t="s">
        <v>1</v>
      </c>
      <c r="M3" s="43" t="s">
        <v>2</v>
      </c>
      <c r="N3" s="43" t="s">
        <v>3</v>
      </c>
      <c r="O3" s="43" t="s">
        <v>4</v>
      </c>
      <c r="P3" s="43" t="s">
        <v>5</v>
      </c>
      <c r="Q3" s="43" t="s">
        <v>6</v>
      </c>
      <c r="R3" s="43" t="s">
        <v>32</v>
      </c>
      <c r="S3" s="43" t="s">
        <v>7</v>
      </c>
      <c r="T3" s="43" t="s">
        <v>8</v>
      </c>
      <c r="U3" s="43" t="s">
        <v>9</v>
      </c>
      <c r="V3" s="43" t="s">
        <v>10</v>
      </c>
      <c r="W3" s="43" t="s">
        <v>11</v>
      </c>
      <c r="X3" s="43" t="s">
        <v>12</v>
      </c>
      <c r="Y3" s="43" t="s">
        <v>13</v>
      </c>
      <c r="Z3" s="43" t="s">
        <v>14</v>
      </c>
      <c r="AA3" s="88" t="s">
        <v>15</v>
      </c>
      <c r="AC3" s="95"/>
    </row>
    <row r="4" spans="2:29" x14ac:dyDescent="0.3">
      <c r="B4" s="37">
        <v>1965</v>
      </c>
      <c r="C4" s="128">
        <f t="shared" ref="C4:C56" si="0">SUM(D4:I4)</f>
        <v>19566</v>
      </c>
      <c r="D4" s="135">
        <f t="shared" ref="D4:D38" si="1">K4+N4+S4</f>
        <v>7786</v>
      </c>
      <c r="E4" s="136">
        <f t="shared" ref="E4:E38" si="2">P4+U4+V4</f>
        <v>1924</v>
      </c>
      <c r="F4" s="136">
        <f t="shared" ref="F4:F38" si="3">O4+W4+X4</f>
        <v>1718</v>
      </c>
      <c r="G4" s="136">
        <f t="shared" ref="G4:G38" si="4">L4+M4+Q4+Y4+Z4</f>
        <v>6630</v>
      </c>
      <c r="H4" s="136">
        <f t="shared" ref="H4:H38" si="5">T4</f>
        <v>1177</v>
      </c>
      <c r="I4" s="137">
        <f t="shared" ref="I4:I38" si="6">AA4</f>
        <v>331</v>
      </c>
      <c r="J4" s="128">
        <f t="shared" ref="J4:J56" si="7">SUM(K4:AA4)</f>
        <v>19566</v>
      </c>
      <c r="K4" s="70">
        <v>5741</v>
      </c>
      <c r="L4" s="39">
        <v>1741</v>
      </c>
      <c r="M4" s="39">
        <v>0</v>
      </c>
      <c r="N4" s="39">
        <v>0</v>
      </c>
      <c r="O4" s="39">
        <v>0</v>
      </c>
      <c r="P4" s="39">
        <v>0</v>
      </c>
      <c r="Q4" s="39">
        <v>0</v>
      </c>
      <c r="R4" s="39">
        <v>0</v>
      </c>
      <c r="S4" s="39">
        <v>2045</v>
      </c>
      <c r="T4" s="39">
        <v>1177</v>
      </c>
      <c r="U4" s="39">
        <v>476</v>
      </c>
      <c r="V4" s="39">
        <v>1448</v>
      </c>
      <c r="W4" s="39">
        <v>476</v>
      </c>
      <c r="X4" s="39">
        <v>1242</v>
      </c>
      <c r="Y4" s="39">
        <v>3120</v>
      </c>
      <c r="Z4" s="39">
        <v>1769</v>
      </c>
      <c r="AA4" s="87">
        <v>331</v>
      </c>
    </row>
    <row r="5" spans="2:29" x14ac:dyDescent="0.3">
      <c r="B5" s="8">
        <v>1966</v>
      </c>
      <c r="C5" s="129">
        <f t="shared" si="0"/>
        <v>21859</v>
      </c>
      <c r="D5" s="138">
        <f t="shared" si="1"/>
        <v>9313</v>
      </c>
      <c r="E5" s="139">
        <f t="shared" si="2"/>
        <v>1740</v>
      </c>
      <c r="F5" s="139">
        <f t="shared" si="3"/>
        <v>2244</v>
      </c>
      <c r="G5" s="139">
        <f t="shared" si="4"/>
        <v>7075</v>
      </c>
      <c r="H5" s="139">
        <f t="shared" si="5"/>
        <v>1189</v>
      </c>
      <c r="I5" s="140">
        <f t="shared" si="6"/>
        <v>298</v>
      </c>
      <c r="J5" s="129">
        <f t="shared" si="7"/>
        <v>21859</v>
      </c>
      <c r="K5" s="16">
        <v>7249</v>
      </c>
      <c r="L5" s="98">
        <v>2093</v>
      </c>
      <c r="M5" s="98">
        <v>0</v>
      </c>
      <c r="N5" s="98">
        <v>0</v>
      </c>
      <c r="O5" s="98">
        <v>0</v>
      </c>
      <c r="P5" s="98">
        <v>0</v>
      </c>
      <c r="Q5" s="98">
        <v>0</v>
      </c>
      <c r="R5" s="98">
        <v>0</v>
      </c>
      <c r="S5" s="98">
        <v>2064</v>
      </c>
      <c r="T5" s="98">
        <v>1189</v>
      </c>
      <c r="U5" s="98">
        <v>380</v>
      </c>
      <c r="V5" s="98">
        <v>1360</v>
      </c>
      <c r="W5" s="98">
        <v>549</v>
      </c>
      <c r="X5" s="98">
        <v>1695</v>
      </c>
      <c r="Y5" s="98">
        <v>3248</v>
      </c>
      <c r="Z5" s="98">
        <v>1734</v>
      </c>
      <c r="AA5" s="83">
        <v>298</v>
      </c>
    </row>
    <row r="6" spans="2:29" x14ac:dyDescent="0.3">
      <c r="B6" s="8">
        <v>1967</v>
      </c>
      <c r="C6" s="129">
        <f t="shared" si="0"/>
        <v>22137</v>
      </c>
      <c r="D6" s="138">
        <f t="shared" si="1"/>
        <v>9466</v>
      </c>
      <c r="E6" s="139">
        <f t="shared" si="2"/>
        <v>1760</v>
      </c>
      <c r="F6" s="139">
        <f t="shared" si="3"/>
        <v>2191</v>
      </c>
      <c r="G6" s="139">
        <f t="shared" si="4"/>
        <v>6982</v>
      </c>
      <c r="H6" s="139">
        <f t="shared" si="5"/>
        <v>1423</v>
      </c>
      <c r="I6" s="140">
        <f t="shared" si="6"/>
        <v>315</v>
      </c>
      <c r="J6" s="129">
        <f t="shared" si="7"/>
        <v>22137</v>
      </c>
      <c r="K6" s="16">
        <v>7384</v>
      </c>
      <c r="L6" s="98">
        <v>2248</v>
      </c>
      <c r="M6" s="98">
        <v>0</v>
      </c>
      <c r="N6" s="98">
        <v>0</v>
      </c>
      <c r="O6" s="98">
        <v>0</v>
      </c>
      <c r="P6" s="98">
        <v>0</v>
      </c>
      <c r="Q6" s="98">
        <v>0</v>
      </c>
      <c r="R6" s="98">
        <v>0</v>
      </c>
      <c r="S6" s="98">
        <v>2082</v>
      </c>
      <c r="T6" s="98">
        <v>1423</v>
      </c>
      <c r="U6" s="98">
        <v>410</v>
      </c>
      <c r="V6" s="98">
        <v>1350</v>
      </c>
      <c r="W6" s="98">
        <v>678</v>
      </c>
      <c r="X6" s="98">
        <v>1513</v>
      </c>
      <c r="Y6" s="98">
        <v>3029</v>
      </c>
      <c r="Z6" s="98">
        <v>1705</v>
      </c>
      <c r="AA6" s="83">
        <v>315</v>
      </c>
    </row>
    <row r="7" spans="2:29" x14ac:dyDescent="0.3">
      <c r="B7" s="8">
        <v>1968</v>
      </c>
      <c r="C7" s="129">
        <f t="shared" si="0"/>
        <v>22327</v>
      </c>
      <c r="D7" s="138">
        <f t="shared" si="1"/>
        <v>9769</v>
      </c>
      <c r="E7" s="139">
        <f t="shared" si="2"/>
        <v>1890</v>
      </c>
      <c r="F7" s="139">
        <f t="shared" si="3"/>
        <v>2165</v>
      </c>
      <c r="G7" s="139">
        <f t="shared" si="4"/>
        <v>6729</v>
      </c>
      <c r="H7" s="139">
        <f t="shared" si="5"/>
        <v>1460</v>
      </c>
      <c r="I7" s="140">
        <f t="shared" si="6"/>
        <v>314</v>
      </c>
      <c r="J7" s="129">
        <f t="shared" si="7"/>
        <v>22327</v>
      </c>
      <c r="K7" s="16">
        <v>7639</v>
      </c>
      <c r="L7" s="98">
        <v>2033</v>
      </c>
      <c r="M7" s="98">
        <v>0</v>
      </c>
      <c r="N7" s="98">
        <v>0</v>
      </c>
      <c r="O7" s="98">
        <v>0</v>
      </c>
      <c r="P7" s="98">
        <v>0</v>
      </c>
      <c r="Q7" s="98">
        <v>0</v>
      </c>
      <c r="R7" s="98">
        <v>0</v>
      </c>
      <c r="S7" s="98">
        <v>2130</v>
      </c>
      <c r="T7" s="98">
        <v>1460</v>
      </c>
      <c r="U7" s="98">
        <v>442</v>
      </c>
      <c r="V7" s="98">
        <v>1448</v>
      </c>
      <c r="W7" s="98">
        <v>688</v>
      </c>
      <c r="X7" s="98">
        <v>1477</v>
      </c>
      <c r="Y7" s="98">
        <v>2963</v>
      </c>
      <c r="Z7" s="98">
        <v>1733</v>
      </c>
      <c r="AA7" s="83">
        <v>314</v>
      </c>
    </row>
    <row r="8" spans="2:29" ht="12.75" thickBot="1" x14ac:dyDescent="0.35">
      <c r="B8" s="9">
        <v>1969</v>
      </c>
      <c r="C8" s="130">
        <f t="shared" si="0"/>
        <v>21658</v>
      </c>
      <c r="D8" s="141">
        <f t="shared" si="1"/>
        <v>9519</v>
      </c>
      <c r="E8" s="142">
        <f t="shared" si="2"/>
        <v>1774</v>
      </c>
      <c r="F8" s="142">
        <f t="shared" si="3"/>
        <v>1995</v>
      </c>
      <c r="G8" s="142">
        <f t="shared" si="4"/>
        <v>6626</v>
      </c>
      <c r="H8" s="142">
        <f t="shared" si="5"/>
        <v>1411</v>
      </c>
      <c r="I8" s="143">
        <f t="shared" si="6"/>
        <v>333</v>
      </c>
      <c r="J8" s="130">
        <f t="shared" si="7"/>
        <v>21658</v>
      </c>
      <c r="K8" s="17">
        <v>6910</v>
      </c>
      <c r="L8" s="5">
        <v>1885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2609</v>
      </c>
      <c r="T8" s="5">
        <v>1411</v>
      </c>
      <c r="U8" s="5">
        <v>407</v>
      </c>
      <c r="V8" s="5">
        <v>1367</v>
      </c>
      <c r="W8" s="5">
        <v>591</v>
      </c>
      <c r="X8" s="5">
        <v>1404</v>
      </c>
      <c r="Y8" s="5">
        <v>2968</v>
      </c>
      <c r="Z8" s="5">
        <v>1773</v>
      </c>
      <c r="AA8" s="84">
        <v>333</v>
      </c>
    </row>
    <row r="9" spans="2:29" x14ac:dyDescent="0.3">
      <c r="B9" s="37">
        <v>1970</v>
      </c>
      <c r="C9" s="128">
        <f t="shared" si="0"/>
        <v>22271</v>
      </c>
      <c r="D9" s="135">
        <f t="shared" si="1"/>
        <v>10034</v>
      </c>
      <c r="E9" s="136">
        <f t="shared" si="2"/>
        <v>1726</v>
      </c>
      <c r="F9" s="136">
        <f t="shared" si="3"/>
        <v>2160</v>
      </c>
      <c r="G9" s="136">
        <f t="shared" si="4"/>
        <v>6548</v>
      </c>
      <c r="H9" s="136">
        <f t="shared" si="5"/>
        <v>1437</v>
      </c>
      <c r="I9" s="137">
        <f t="shared" si="6"/>
        <v>366</v>
      </c>
      <c r="J9" s="128">
        <f t="shared" si="7"/>
        <v>22271</v>
      </c>
      <c r="K9" s="70">
        <v>7371</v>
      </c>
      <c r="L9" s="39">
        <v>1861</v>
      </c>
      <c r="M9" s="39">
        <v>0</v>
      </c>
      <c r="N9" s="39">
        <v>0</v>
      </c>
      <c r="O9" s="39">
        <v>0</v>
      </c>
      <c r="P9" s="39">
        <v>0</v>
      </c>
      <c r="Q9" s="39">
        <v>0</v>
      </c>
      <c r="R9" s="39">
        <v>0</v>
      </c>
      <c r="S9" s="39">
        <v>2663</v>
      </c>
      <c r="T9" s="39">
        <v>1437</v>
      </c>
      <c r="U9" s="39">
        <v>440</v>
      </c>
      <c r="V9" s="39">
        <v>1286</v>
      </c>
      <c r="W9" s="39">
        <v>681</v>
      </c>
      <c r="X9" s="39">
        <v>1479</v>
      </c>
      <c r="Y9" s="39">
        <v>2952</v>
      </c>
      <c r="Z9" s="39">
        <v>1735</v>
      </c>
      <c r="AA9" s="87">
        <v>366</v>
      </c>
    </row>
    <row r="10" spans="2:29" x14ac:dyDescent="0.3">
      <c r="B10" s="35">
        <v>1971</v>
      </c>
      <c r="C10" s="131">
        <f t="shared" si="0"/>
        <v>22207</v>
      </c>
      <c r="D10" s="144">
        <f t="shared" si="1"/>
        <v>9483</v>
      </c>
      <c r="E10" s="145">
        <f t="shared" si="2"/>
        <v>1787</v>
      </c>
      <c r="F10" s="145">
        <f t="shared" si="3"/>
        <v>2267</v>
      </c>
      <c r="G10" s="145">
        <f t="shared" si="4"/>
        <v>6764</v>
      </c>
      <c r="H10" s="145">
        <f t="shared" si="5"/>
        <v>1525</v>
      </c>
      <c r="I10" s="146">
        <f t="shared" si="6"/>
        <v>381</v>
      </c>
      <c r="J10" s="131">
        <f t="shared" si="7"/>
        <v>22207</v>
      </c>
      <c r="K10" s="32">
        <v>7214</v>
      </c>
      <c r="L10" s="33">
        <v>2050</v>
      </c>
      <c r="M10" s="33">
        <v>0</v>
      </c>
      <c r="N10" s="33">
        <v>0</v>
      </c>
      <c r="O10" s="33">
        <v>0</v>
      </c>
      <c r="P10" s="33">
        <v>0</v>
      </c>
      <c r="Q10" s="33">
        <v>0</v>
      </c>
      <c r="R10" s="33">
        <v>0</v>
      </c>
      <c r="S10" s="33">
        <v>2269</v>
      </c>
      <c r="T10" s="33">
        <v>1525</v>
      </c>
      <c r="U10" s="33">
        <v>459</v>
      </c>
      <c r="V10" s="33">
        <v>1328</v>
      </c>
      <c r="W10" s="33">
        <v>696</v>
      </c>
      <c r="X10" s="33">
        <v>1571</v>
      </c>
      <c r="Y10" s="33">
        <v>2911</v>
      </c>
      <c r="Z10" s="33">
        <v>1803</v>
      </c>
      <c r="AA10" s="86">
        <v>381</v>
      </c>
    </row>
    <row r="11" spans="2:29" x14ac:dyDescent="0.3">
      <c r="B11" s="8">
        <v>1972</v>
      </c>
      <c r="C11" s="129">
        <f t="shared" si="0"/>
        <v>22466</v>
      </c>
      <c r="D11" s="138">
        <f t="shared" si="1"/>
        <v>9812</v>
      </c>
      <c r="E11" s="139">
        <f t="shared" si="2"/>
        <v>1764</v>
      </c>
      <c r="F11" s="139">
        <f t="shared" si="3"/>
        <v>2128</v>
      </c>
      <c r="G11" s="139">
        <f t="shared" si="4"/>
        <v>6755</v>
      </c>
      <c r="H11" s="139">
        <f t="shared" si="5"/>
        <v>1659</v>
      </c>
      <c r="I11" s="140">
        <f t="shared" si="6"/>
        <v>348</v>
      </c>
      <c r="J11" s="129">
        <f t="shared" si="7"/>
        <v>22466</v>
      </c>
      <c r="K11" s="16">
        <v>7477</v>
      </c>
      <c r="L11" s="98">
        <v>2058</v>
      </c>
      <c r="M11" s="98">
        <v>0</v>
      </c>
      <c r="N11" s="98">
        <v>0</v>
      </c>
      <c r="O11" s="98">
        <v>0</v>
      </c>
      <c r="P11" s="98">
        <v>0</v>
      </c>
      <c r="Q11" s="98">
        <v>0</v>
      </c>
      <c r="R11" s="98">
        <v>0</v>
      </c>
      <c r="S11" s="98">
        <v>2335</v>
      </c>
      <c r="T11" s="98">
        <v>1659</v>
      </c>
      <c r="U11" s="98">
        <v>541</v>
      </c>
      <c r="V11" s="98">
        <v>1223</v>
      </c>
      <c r="W11" s="98">
        <v>674</v>
      </c>
      <c r="X11" s="98">
        <v>1454</v>
      </c>
      <c r="Y11" s="98">
        <v>2939</v>
      </c>
      <c r="Z11" s="98">
        <v>1758</v>
      </c>
      <c r="AA11" s="83">
        <v>348</v>
      </c>
    </row>
    <row r="12" spans="2:29" x14ac:dyDescent="0.3">
      <c r="B12" s="8">
        <v>1973</v>
      </c>
      <c r="C12" s="129">
        <f t="shared" si="0"/>
        <v>25339</v>
      </c>
      <c r="D12" s="138">
        <f t="shared" si="1"/>
        <v>11696</v>
      </c>
      <c r="E12" s="139">
        <f t="shared" si="2"/>
        <v>1961</v>
      </c>
      <c r="F12" s="139">
        <f t="shared" si="3"/>
        <v>2190</v>
      </c>
      <c r="G12" s="139">
        <f t="shared" si="4"/>
        <v>7474</v>
      </c>
      <c r="H12" s="139">
        <f t="shared" si="5"/>
        <v>1658</v>
      </c>
      <c r="I12" s="140">
        <f t="shared" si="6"/>
        <v>360</v>
      </c>
      <c r="J12" s="129">
        <f t="shared" si="7"/>
        <v>25339</v>
      </c>
      <c r="K12" s="16">
        <v>9097</v>
      </c>
      <c r="L12" s="98">
        <v>1837</v>
      </c>
      <c r="M12" s="98">
        <v>0</v>
      </c>
      <c r="N12" s="98">
        <v>0</v>
      </c>
      <c r="O12" s="98">
        <v>0</v>
      </c>
      <c r="P12" s="98">
        <v>0</v>
      </c>
      <c r="Q12" s="98">
        <v>0</v>
      </c>
      <c r="R12" s="98">
        <v>0</v>
      </c>
      <c r="S12" s="98">
        <v>2599</v>
      </c>
      <c r="T12" s="98">
        <v>1658</v>
      </c>
      <c r="U12" s="98">
        <v>578</v>
      </c>
      <c r="V12" s="98">
        <v>1383</v>
      </c>
      <c r="W12" s="98">
        <v>685</v>
      </c>
      <c r="X12" s="98">
        <v>1505</v>
      </c>
      <c r="Y12" s="98">
        <v>3515</v>
      </c>
      <c r="Z12" s="98">
        <v>2122</v>
      </c>
      <c r="AA12" s="83">
        <v>360</v>
      </c>
    </row>
    <row r="13" spans="2:29" x14ac:dyDescent="0.3">
      <c r="B13" s="8">
        <v>1974</v>
      </c>
      <c r="C13" s="129">
        <f t="shared" si="0"/>
        <v>27774</v>
      </c>
      <c r="D13" s="138">
        <f t="shared" si="1"/>
        <v>12460</v>
      </c>
      <c r="E13" s="139">
        <f t="shared" si="2"/>
        <v>2098</v>
      </c>
      <c r="F13" s="139">
        <f t="shared" si="3"/>
        <v>2250</v>
      </c>
      <c r="G13" s="139">
        <f t="shared" si="4"/>
        <v>8960</v>
      </c>
      <c r="H13" s="139">
        <f t="shared" si="5"/>
        <v>1624</v>
      </c>
      <c r="I13" s="140">
        <f t="shared" si="6"/>
        <v>382</v>
      </c>
      <c r="J13" s="129">
        <f t="shared" si="7"/>
        <v>27774</v>
      </c>
      <c r="K13" s="16">
        <v>9961</v>
      </c>
      <c r="L13" s="98">
        <v>2964</v>
      </c>
      <c r="M13" s="98">
        <v>0</v>
      </c>
      <c r="N13" s="98">
        <v>0</v>
      </c>
      <c r="O13" s="98">
        <v>0</v>
      </c>
      <c r="P13" s="98">
        <v>0</v>
      </c>
      <c r="Q13" s="98">
        <v>0</v>
      </c>
      <c r="R13" s="98">
        <v>0</v>
      </c>
      <c r="S13" s="98">
        <v>2499</v>
      </c>
      <c r="T13" s="98">
        <v>1624</v>
      </c>
      <c r="U13" s="98">
        <v>559</v>
      </c>
      <c r="V13" s="98">
        <v>1539</v>
      </c>
      <c r="W13" s="98">
        <v>679</v>
      </c>
      <c r="X13" s="98">
        <v>1571</v>
      </c>
      <c r="Y13" s="98">
        <v>3946</v>
      </c>
      <c r="Z13" s="98">
        <v>2050</v>
      </c>
      <c r="AA13" s="83">
        <v>382</v>
      </c>
    </row>
    <row r="14" spans="2:29" x14ac:dyDescent="0.3">
      <c r="B14" s="8">
        <v>1975</v>
      </c>
      <c r="C14" s="129">
        <f t="shared" si="0"/>
        <v>32032</v>
      </c>
      <c r="D14" s="138">
        <f t="shared" si="1"/>
        <v>14559</v>
      </c>
      <c r="E14" s="139">
        <f t="shared" si="2"/>
        <v>2199</v>
      </c>
      <c r="F14" s="139">
        <f t="shared" si="3"/>
        <v>2461</v>
      </c>
      <c r="G14" s="139">
        <f t="shared" si="4"/>
        <v>10605</v>
      </c>
      <c r="H14" s="139">
        <f t="shared" si="5"/>
        <v>1770</v>
      </c>
      <c r="I14" s="140">
        <f t="shared" si="6"/>
        <v>438</v>
      </c>
      <c r="J14" s="129">
        <f t="shared" si="7"/>
        <v>32032</v>
      </c>
      <c r="K14" s="16">
        <v>11526</v>
      </c>
      <c r="L14" s="98">
        <v>3484</v>
      </c>
      <c r="M14" s="98">
        <v>0</v>
      </c>
      <c r="N14" s="98">
        <v>0</v>
      </c>
      <c r="O14" s="98">
        <v>0</v>
      </c>
      <c r="P14" s="98">
        <v>0</v>
      </c>
      <c r="Q14" s="98">
        <v>0</v>
      </c>
      <c r="R14" s="98">
        <v>0</v>
      </c>
      <c r="S14" s="98">
        <v>3033</v>
      </c>
      <c r="T14" s="98">
        <v>1770</v>
      </c>
      <c r="U14" s="98">
        <v>645</v>
      </c>
      <c r="V14" s="98">
        <v>1554</v>
      </c>
      <c r="W14" s="98">
        <v>783</v>
      </c>
      <c r="X14" s="98">
        <v>1678</v>
      </c>
      <c r="Y14" s="98">
        <v>4796</v>
      </c>
      <c r="Z14" s="98">
        <v>2325</v>
      </c>
      <c r="AA14" s="83">
        <v>438</v>
      </c>
    </row>
    <row r="15" spans="2:29" x14ac:dyDescent="0.3">
      <c r="B15" s="8">
        <v>1976</v>
      </c>
      <c r="C15" s="129">
        <f t="shared" si="0"/>
        <v>37197</v>
      </c>
      <c r="D15" s="138">
        <f t="shared" si="1"/>
        <v>17475</v>
      </c>
      <c r="E15" s="139">
        <f t="shared" si="2"/>
        <v>2310</v>
      </c>
      <c r="F15" s="139">
        <f t="shared" si="3"/>
        <v>2678</v>
      </c>
      <c r="G15" s="139">
        <f t="shared" si="4"/>
        <v>12583</v>
      </c>
      <c r="H15" s="139">
        <f t="shared" si="5"/>
        <v>1652</v>
      </c>
      <c r="I15" s="140">
        <f t="shared" si="6"/>
        <v>499</v>
      </c>
      <c r="J15" s="129">
        <f t="shared" si="7"/>
        <v>37197</v>
      </c>
      <c r="K15" s="16">
        <v>14145</v>
      </c>
      <c r="L15" s="98">
        <v>4484</v>
      </c>
      <c r="M15" s="98">
        <v>0</v>
      </c>
      <c r="N15" s="98">
        <v>0</v>
      </c>
      <c r="O15" s="98">
        <v>0</v>
      </c>
      <c r="P15" s="98">
        <v>0</v>
      </c>
      <c r="Q15" s="98">
        <v>0</v>
      </c>
      <c r="R15" s="98">
        <v>0</v>
      </c>
      <c r="S15" s="98">
        <v>3330</v>
      </c>
      <c r="T15" s="98">
        <v>1652</v>
      </c>
      <c r="U15" s="98">
        <v>668</v>
      </c>
      <c r="V15" s="98">
        <v>1642</v>
      </c>
      <c r="W15" s="98">
        <v>904</v>
      </c>
      <c r="X15" s="98">
        <v>1774</v>
      </c>
      <c r="Y15" s="98">
        <v>5420</v>
      </c>
      <c r="Z15" s="98">
        <v>2679</v>
      </c>
      <c r="AA15" s="83">
        <v>499</v>
      </c>
    </row>
    <row r="16" spans="2:29" x14ac:dyDescent="0.3">
      <c r="B16" s="8">
        <v>1977</v>
      </c>
      <c r="C16" s="129">
        <f t="shared" si="0"/>
        <v>41866</v>
      </c>
      <c r="D16" s="138">
        <f t="shared" si="1"/>
        <v>20044</v>
      </c>
      <c r="E16" s="139">
        <f t="shared" si="2"/>
        <v>2732</v>
      </c>
      <c r="F16" s="139">
        <f t="shared" si="3"/>
        <v>2950</v>
      </c>
      <c r="G16" s="139">
        <f t="shared" si="4"/>
        <v>13933</v>
      </c>
      <c r="H16" s="139">
        <f t="shared" si="5"/>
        <v>1651</v>
      </c>
      <c r="I16" s="140">
        <f t="shared" si="6"/>
        <v>556</v>
      </c>
      <c r="J16" s="129">
        <f t="shared" si="7"/>
        <v>41866</v>
      </c>
      <c r="K16" s="16">
        <v>16456</v>
      </c>
      <c r="L16" s="98">
        <v>4844</v>
      </c>
      <c r="M16" s="98">
        <v>0</v>
      </c>
      <c r="N16" s="98">
        <v>0</v>
      </c>
      <c r="O16" s="98">
        <v>0</v>
      </c>
      <c r="P16" s="98">
        <v>0</v>
      </c>
      <c r="Q16" s="98">
        <v>0</v>
      </c>
      <c r="R16" s="98">
        <v>0</v>
      </c>
      <c r="S16" s="98">
        <v>3588</v>
      </c>
      <c r="T16" s="98">
        <v>1651</v>
      </c>
      <c r="U16" s="98">
        <v>747</v>
      </c>
      <c r="V16" s="98">
        <v>1985</v>
      </c>
      <c r="W16" s="98">
        <v>1049</v>
      </c>
      <c r="X16" s="98">
        <v>1901</v>
      </c>
      <c r="Y16" s="98">
        <v>6092</v>
      </c>
      <c r="Z16" s="98">
        <v>2997</v>
      </c>
      <c r="AA16" s="83">
        <v>556</v>
      </c>
    </row>
    <row r="17" spans="2:29" x14ac:dyDescent="0.3">
      <c r="B17" s="8">
        <v>1978</v>
      </c>
      <c r="C17" s="129">
        <f t="shared" si="0"/>
        <v>47571</v>
      </c>
      <c r="D17" s="138">
        <f t="shared" si="1"/>
        <v>23513</v>
      </c>
      <c r="E17" s="139">
        <f t="shared" si="2"/>
        <v>3237</v>
      </c>
      <c r="F17" s="139">
        <f t="shared" si="3"/>
        <v>3474</v>
      </c>
      <c r="G17" s="139">
        <f t="shared" si="4"/>
        <v>15034</v>
      </c>
      <c r="H17" s="139">
        <f t="shared" si="5"/>
        <v>1678</v>
      </c>
      <c r="I17" s="140">
        <f t="shared" si="6"/>
        <v>635</v>
      </c>
      <c r="J17" s="129">
        <f t="shared" si="7"/>
        <v>47571</v>
      </c>
      <c r="K17" s="16">
        <v>19052</v>
      </c>
      <c r="L17" s="98">
        <v>5168</v>
      </c>
      <c r="M17" s="98">
        <v>0</v>
      </c>
      <c r="N17" s="98">
        <v>0</v>
      </c>
      <c r="O17" s="98">
        <v>0</v>
      </c>
      <c r="P17" s="98">
        <v>0</v>
      </c>
      <c r="Q17" s="98">
        <v>0</v>
      </c>
      <c r="R17" s="98">
        <v>0</v>
      </c>
      <c r="S17" s="98">
        <v>4461</v>
      </c>
      <c r="T17" s="98">
        <v>1678</v>
      </c>
      <c r="U17" s="98">
        <v>947</v>
      </c>
      <c r="V17" s="98">
        <v>2290</v>
      </c>
      <c r="W17" s="98">
        <v>1426</v>
      </c>
      <c r="X17" s="98">
        <v>2048</v>
      </c>
      <c r="Y17" s="98">
        <v>6657</v>
      </c>
      <c r="Z17" s="98">
        <v>3209</v>
      </c>
      <c r="AA17" s="83">
        <v>635</v>
      </c>
    </row>
    <row r="18" spans="2:29" ht="12.75" thickBot="1" x14ac:dyDescent="0.35">
      <c r="B18" s="9">
        <v>1979</v>
      </c>
      <c r="C18" s="130">
        <f t="shared" si="0"/>
        <v>57430</v>
      </c>
      <c r="D18" s="141">
        <f t="shared" si="1"/>
        <v>27181</v>
      </c>
      <c r="E18" s="142">
        <f t="shared" si="2"/>
        <v>4047</v>
      </c>
      <c r="F18" s="142">
        <f t="shared" si="3"/>
        <v>4398</v>
      </c>
      <c r="G18" s="142">
        <f t="shared" si="4"/>
        <v>19033</v>
      </c>
      <c r="H18" s="142">
        <f t="shared" si="5"/>
        <v>1914</v>
      </c>
      <c r="I18" s="143">
        <f t="shared" si="6"/>
        <v>857</v>
      </c>
      <c r="J18" s="130">
        <f t="shared" si="7"/>
        <v>57430</v>
      </c>
      <c r="K18" s="17">
        <v>21187</v>
      </c>
      <c r="L18" s="5">
        <v>5780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5994</v>
      </c>
      <c r="T18" s="5">
        <v>1914</v>
      </c>
      <c r="U18" s="5">
        <v>1060</v>
      </c>
      <c r="V18" s="5">
        <v>2987</v>
      </c>
      <c r="W18" s="5">
        <v>1929</v>
      </c>
      <c r="X18" s="5">
        <v>2469</v>
      </c>
      <c r="Y18" s="5">
        <v>8888</v>
      </c>
      <c r="Z18" s="5">
        <v>4365</v>
      </c>
      <c r="AA18" s="84">
        <v>857</v>
      </c>
    </row>
    <row r="19" spans="2:29" x14ac:dyDescent="0.3">
      <c r="B19" s="37">
        <v>1980</v>
      </c>
      <c r="C19" s="128">
        <f t="shared" si="0"/>
        <v>66433</v>
      </c>
      <c r="D19" s="135">
        <f t="shared" si="1"/>
        <v>31359</v>
      </c>
      <c r="E19" s="136">
        <f t="shared" si="2"/>
        <v>5157</v>
      </c>
      <c r="F19" s="136">
        <f t="shared" si="3"/>
        <v>5313</v>
      </c>
      <c r="G19" s="136">
        <f t="shared" si="4"/>
        <v>21420</v>
      </c>
      <c r="H19" s="136">
        <f t="shared" si="5"/>
        <v>2058</v>
      </c>
      <c r="I19" s="137">
        <f t="shared" si="6"/>
        <v>1126</v>
      </c>
      <c r="J19" s="128">
        <f t="shared" si="7"/>
        <v>66433</v>
      </c>
      <c r="K19" s="70">
        <v>22922</v>
      </c>
      <c r="L19" s="39">
        <v>6014</v>
      </c>
      <c r="M19" s="39">
        <v>0</v>
      </c>
      <c r="N19" s="39">
        <v>0</v>
      </c>
      <c r="O19" s="39">
        <v>0</v>
      </c>
      <c r="P19" s="39">
        <v>0</v>
      </c>
      <c r="Q19" s="39">
        <v>0</v>
      </c>
      <c r="R19" s="39">
        <v>0</v>
      </c>
      <c r="S19" s="39">
        <v>8437</v>
      </c>
      <c r="T19" s="39">
        <v>2058</v>
      </c>
      <c r="U19" s="39">
        <v>1563</v>
      </c>
      <c r="V19" s="39">
        <v>3594</v>
      </c>
      <c r="W19" s="39">
        <v>2341</v>
      </c>
      <c r="X19" s="39">
        <v>2972</v>
      </c>
      <c r="Y19" s="39">
        <v>10313</v>
      </c>
      <c r="Z19" s="39">
        <v>5093</v>
      </c>
      <c r="AA19" s="87">
        <v>1126</v>
      </c>
    </row>
    <row r="20" spans="2:29" x14ac:dyDescent="0.3">
      <c r="B20" s="35">
        <v>1981</v>
      </c>
      <c r="C20" s="131">
        <f t="shared" si="0"/>
        <v>153823</v>
      </c>
      <c r="D20" s="144">
        <f t="shared" si="1"/>
        <v>48911</v>
      </c>
      <c r="E20" s="145">
        <f t="shared" si="2"/>
        <v>17385</v>
      </c>
      <c r="F20" s="145">
        <f t="shared" si="3"/>
        <v>23280</v>
      </c>
      <c r="G20" s="145">
        <f t="shared" si="4"/>
        <v>50361</v>
      </c>
      <c r="H20" s="145">
        <f t="shared" si="5"/>
        <v>11315</v>
      </c>
      <c r="I20" s="146">
        <f t="shared" si="6"/>
        <v>2571</v>
      </c>
      <c r="J20" s="131">
        <f t="shared" si="7"/>
        <v>153823</v>
      </c>
      <c r="K20" s="32">
        <v>28159</v>
      </c>
      <c r="L20" s="33">
        <v>7563</v>
      </c>
      <c r="M20" s="33">
        <v>0</v>
      </c>
      <c r="N20" s="33">
        <v>0</v>
      </c>
      <c r="O20" s="33">
        <v>0</v>
      </c>
      <c r="P20" s="33">
        <v>0</v>
      </c>
      <c r="Q20" s="33">
        <v>0</v>
      </c>
      <c r="R20" s="33">
        <v>0</v>
      </c>
      <c r="S20" s="33">
        <v>20752</v>
      </c>
      <c r="T20" s="33">
        <v>11315</v>
      </c>
      <c r="U20" s="33">
        <v>4555</v>
      </c>
      <c r="V20" s="33">
        <v>12830</v>
      </c>
      <c r="W20" s="33">
        <v>8816</v>
      </c>
      <c r="X20" s="33">
        <v>14464</v>
      </c>
      <c r="Y20" s="33">
        <v>23539</v>
      </c>
      <c r="Z20" s="33">
        <v>19259</v>
      </c>
      <c r="AA20" s="86">
        <v>2571</v>
      </c>
    </row>
    <row r="21" spans="2:29" x14ac:dyDescent="0.3">
      <c r="B21" s="8">
        <v>1982</v>
      </c>
      <c r="C21" s="129">
        <f t="shared" si="0"/>
        <v>168653</v>
      </c>
      <c r="D21" s="138">
        <f t="shared" si="1"/>
        <v>51656</v>
      </c>
      <c r="E21" s="139">
        <f t="shared" si="2"/>
        <v>21594</v>
      </c>
      <c r="F21" s="139">
        <f t="shared" si="3"/>
        <v>26812</v>
      </c>
      <c r="G21" s="139">
        <f t="shared" si="4"/>
        <v>53471</v>
      </c>
      <c r="H21" s="139">
        <f t="shared" si="5"/>
        <v>11900</v>
      </c>
      <c r="I21" s="140">
        <f t="shared" si="6"/>
        <v>3220</v>
      </c>
      <c r="J21" s="129">
        <f t="shared" si="7"/>
        <v>168653</v>
      </c>
      <c r="K21" s="16">
        <v>27958</v>
      </c>
      <c r="L21" s="98">
        <v>8812</v>
      </c>
      <c r="M21" s="98">
        <v>6725</v>
      </c>
      <c r="N21" s="98">
        <v>4026</v>
      </c>
      <c r="O21" s="98">
        <v>0</v>
      </c>
      <c r="P21" s="98">
        <v>0</v>
      </c>
      <c r="Q21" s="98">
        <v>0</v>
      </c>
      <c r="R21" s="98">
        <v>0</v>
      </c>
      <c r="S21" s="98">
        <v>19672</v>
      </c>
      <c r="T21" s="98">
        <v>11900</v>
      </c>
      <c r="U21" s="98">
        <v>5094</v>
      </c>
      <c r="V21" s="98">
        <v>16500</v>
      </c>
      <c r="W21" s="98">
        <v>10449</v>
      </c>
      <c r="X21" s="98">
        <v>16363</v>
      </c>
      <c r="Y21" s="98">
        <v>16640</v>
      </c>
      <c r="Z21" s="98">
        <v>21294</v>
      </c>
      <c r="AA21" s="83">
        <v>3220</v>
      </c>
    </row>
    <row r="22" spans="2:29" x14ac:dyDescent="0.3">
      <c r="B22" s="8">
        <v>1983</v>
      </c>
      <c r="C22" s="129">
        <f t="shared" si="0"/>
        <v>206404</v>
      </c>
      <c r="D22" s="138">
        <f t="shared" si="1"/>
        <v>70868</v>
      </c>
      <c r="E22" s="139">
        <f t="shared" si="2"/>
        <v>25892</v>
      </c>
      <c r="F22" s="139">
        <f t="shared" si="3"/>
        <v>30598</v>
      </c>
      <c r="G22" s="139">
        <f t="shared" si="4"/>
        <v>63206</v>
      </c>
      <c r="H22" s="139">
        <f t="shared" si="5"/>
        <v>12514</v>
      </c>
      <c r="I22" s="140">
        <f t="shared" si="6"/>
        <v>3326</v>
      </c>
      <c r="J22" s="129">
        <f t="shared" si="7"/>
        <v>206404</v>
      </c>
      <c r="K22" s="16">
        <v>41175</v>
      </c>
      <c r="L22" s="98">
        <v>9996</v>
      </c>
      <c r="M22" s="98">
        <v>8606</v>
      </c>
      <c r="N22" s="98">
        <v>4578</v>
      </c>
      <c r="O22" s="98">
        <v>0</v>
      </c>
      <c r="P22" s="98">
        <v>0</v>
      </c>
      <c r="Q22" s="98">
        <v>0</v>
      </c>
      <c r="R22" s="98">
        <v>0</v>
      </c>
      <c r="S22" s="98">
        <v>25115</v>
      </c>
      <c r="T22" s="98">
        <v>12514</v>
      </c>
      <c r="U22" s="98">
        <v>6306</v>
      </c>
      <c r="V22" s="98">
        <v>19586</v>
      </c>
      <c r="W22" s="98">
        <v>11941</v>
      </c>
      <c r="X22" s="98">
        <v>18657</v>
      </c>
      <c r="Y22" s="98">
        <v>20047</v>
      </c>
      <c r="Z22" s="98">
        <v>24557</v>
      </c>
      <c r="AA22" s="83">
        <v>3326</v>
      </c>
    </row>
    <row r="23" spans="2:29" x14ac:dyDescent="0.3">
      <c r="B23" s="8">
        <v>1984</v>
      </c>
      <c r="C23" s="129">
        <f t="shared" si="0"/>
        <v>254438</v>
      </c>
      <c r="D23" s="138">
        <f t="shared" si="1"/>
        <v>84137</v>
      </c>
      <c r="E23" s="139">
        <f t="shared" si="2"/>
        <v>34828</v>
      </c>
      <c r="F23" s="139">
        <f t="shared" si="3"/>
        <v>46345</v>
      </c>
      <c r="G23" s="139">
        <f t="shared" si="4"/>
        <v>71245</v>
      </c>
      <c r="H23" s="139">
        <f t="shared" si="5"/>
        <v>13305</v>
      </c>
      <c r="I23" s="140">
        <f t="shared" si="6"/>
        <v>4578</v>
      </c>
      <c r="J23" s="129">
        <f t="shared" si="7"/>
        <v>254438</v>
      </c>
      <c r="K23" s="16">
        <v>48987</v>
      </c>
      <c r="L23" s="98">
        <v>11958</v>
      </c>
      <c r="M23" s="98">
        <v>9963</v>
      </c>
      <c r="N23" s="98">
        <v>6004</v>
      </c>
      <c r="O23" s="98">
        <v>0</v>
      </c>
      <c r="P23" s="98">
        <v>0</v>
      </c>
      <c r="Q23" s="98">
        <v>0</v>
      </c>
      <c r="R23" s="98">
        <v>0</v>
      </c>
      <c r="S23" s="98">
        <v>29146</v>
      </c>
      <c r="T23" s="98">
        <v>13305</v>
      </c>
      <c r="U23" s="98">
        <v>9637</v>
      </c>
      <c r="V23" s="98">
        <v>25191</v>
      </c>
      <c r="W23" s="98">
        <v>20536</v>
      </c>
      <c r="X23" s="98">
        <v>25809</v>
      </c>
      <c r="Y23" s="98">
        <v>22279</v>
      </c>
      <c r="Z23" s="98">
        <v>27045</v>
      </c>
      <c r="AA23" s="83">
        <v>4578</v>
      </c>
    </row>
    <row r="24" spans="2:29" x14ac:dyDescent="0.3">
      <c r="B24" s="8">
        <v>1985</v>
      </c>
      <c r="C24" s="129">
        <f t="shared" si="0"/>
        <v>314692</v>
      </c>
      <c r="D24" s="138">
        <f t="shared" si="1"/>
        <v>106125</v>
      </c>
      <c r="E24" s="139">
        <f t="shared" si="2"/>
        <v>42149</v>
      </c>
      <c r="F24" s="139">
        <f t="shared" si="3"/>
        <v>54174</v>
      </c>
      <c r="G24" s="139">
        <f t="shared" si="4"/>
        <v>91573</v>
      </c>
      <c r="H24" s="139">
        <f t="shared" si="5"/>
        <v>15665</v>
      </c>
      <c r="I24" s="140">
        <f t="shared" si="6"/>
        <v>5006</v>
      </c>
      <c r="J24" s="129">
        <f t="shared" si="7"/>
        <v>314692</v>
      </c>
      <c r="K24" s="16">
        <v>58677</v>
      </c>
      <c r="L24" s="98">
        <v>15144</v>
      </c>
      <c r="M24" s="98">
        <v>12461</v>
      </c>
      <c r="N24" s="98">
        <v>8172</v>
      </c>
      <c r="O24" s="98">
        <v>0</v>
      </c>
      <c r="P24" s="98">
        <v>0</v>
      </c>
      <c r="Q24" s="98">
        <v>0</v>
      </c>
      <c r="R24" s="98">
        <v>0</v>
      </c>
      <c r="S24" s="98">
        <v>39276</v>
      </c>
      <c r="T24" s="98">
        <v>15665</v>
      </c>
      <c r="U24" s="98">
        <v>13673</v>
      </c>
      <c r="V24" s="98">
        <v>28476</v>
      </c>
      <c r="W24" s="98">
        <v>20941</v>
      </c>
      <c r="X24" s="98">
        <v>33233</v>
      </c>
      <c r="Y24" s="98">
        <v>27457</v>
      </c>
      <c r="Z24" s="98">
        <v>36511</v>
      </c>
      <c r="AA24" s="83">
        <v>5006</v>
      </c>
    </row>
    <row r="25" spans="2:29" x14ac:dyDescent="0.3">
      <c r="B25" s="8">
        <v>1986</v>
      </c>
      <c r="C25" s="129">
        <f t="shared" si="0"/>
        <v>354537</v>
      </c>
      <c r="D25" s="138">
        <f t="shared" si="1"/>
        <v>124099</v>
      </c>
      <c r="E25" s="139">
        <f t="shared" si="2"/>
        <v>45519</v>
      </c>
      <c r="F25" s="139">
        <f t="shared" si="3"/>
        <v>56829</v>
      </c>
      <c r="G25" s="139">
        <f t="shared" si="4"/>
        <v>105638</v>
      </c>
      <c r="H25" s="139">
        <f t="shared" si="5"/>
        <v>17034</v>
      </c>
      <c r="I25" s="140">
        <f t="shared" si="6"/>
        <v>5418</v>
      </c>
      <c r="J25" s="129">
        <f t="shared" si="7"/>
        <v>354537</v>
      </c>
      <c r="K25" s="16">
        <v>65639</v>
      </c>
      <c r="L25" s="98">
        <v>17650</v>
      </c>
      <c r="M25" s="98">
        <v>12807</v>
      </c>
      <c r="N25" s="98">
        <v>9175</v>
      </c>
      <c r="O25" s="98">
        <v>0</v>
      </c>
      <c r="P25" s="98">
        <v>0</v>
      </c>
      <c r="Q25" s="98">
        <v>0</v>
      </c>
      <c r="R25" s="98">
        <v>0</v>
      </c>
      <c r="S25" s="98">
        <v>49285</v>
      </c>
      <c r="T25" s="98">
        <v>17034</v>
      </c>
      <c r="U25" s="98">
        <v>14446</v>
      </c>
      <c r="V25" s="98">
        <v>31073</v>
      </c>
      <c r="W25" s="98">
        <v>20782</v>
      </c>
      <c r="X25" s="98">
        <v>36047</v>
      </c>
      <c r="Y25" s="98">
        <v>31421</v>
      </c>
      <c r="Z25" s="98">
        <v>43760</v>
      </c>
      <c r="AA25" s="83">
        <v>5418</v>
      </c>
    </row>
    <row r="26" spans="2:29" x14ac:dyDescent="0.3">
      <c r="B26" s="8">
        <v>1987</v>
      </c>
      <c r="C26" s="129">
        <f t="shared" si="0"/>
        <v>397020</v>
      </c>
      <c r="D26" s="138">
        <f t="shared" si="1"/>
        <v>144586</v>
      </c>
      <c r="E26" s="139">
        <f t="shared" si="2"/>
        <v>50726</v>
      </c>
      <c r="F26" s="139">
        <f t="shared" si="3"/>
        <v>60658</v>
      </c>
      <c r="G26" s="139">
        <f t="shared" si="4"/>
        <v>116701</v>
      </c>
      <c r="H26" s="139">
        <f t="shared" si="5"/>
        <v>18699</v>
      </c>
      <c r="I26" s="140">
        <f t="shared" si="6"/>
        <v>5650</v>
      </c>
      <c r="J26" s="129">
        <f t="shared" si="7"/>
        <v>397020</v>
      </c>
      <c r="K26" s="16">
        <v>74864</v>
      </c>
      <c r="L26" s="98">
        <v>21058</v>
      </c>
      <c r="M26" s="98">
        <v>14259</v>
      </c>
      <c r="N26" s="98">
        <v>12764</v>
      </c>
      <c r="O26" s="98">
        <v>6538</v>
      </c>
      <c r="P26" s="98">
        <v>0</v>
      </c>
      <c r="Q26" s="98">
        <v>0</v>
      </c>
      <c r="R26" s="98">
        <v>0</v>
      </c>
      <c r="S26" s="98">
        <v>56958</v>
      </c>
      <c r="T26" s="98">
        <v>18699</v>
      </c>
      <c r="U26" s="98">
        <v>17342</v>
      </c>
      <c r="V26" s="98">
        <v>33384</v>
      </c>
      <c r="W26" s="98">
        <v>22943</v>
      </c>
      <c r="X26" s="98">
        <v>31177</v>
      </c>
      <c r="Y26" s="98">
        <v>34065</v>
      </c>
      <c r="Z26" s="98">
        <v>47319</v>
      </c>
      <c r="AA26" s="83">
        <v>5650</v>
      </c>
    </row>
    <row r="27" spans="2:29" x14ac:dyDescent="0.3">
      <c r="B27" s="8">
        <v>1988</v>
      </c>
      <c r="C27" s="129">
        <f t="shared" si="0"/>
        <v>405255</v>
      </c>
      <c r="D27" s="138">
        <f t="shared" si="1"/>
        <v>153850</v>
      </c>
      <c r="E27" s="139">
        <f t="shared" si="2"/>
        <v>49609</v>
      </c>
      <c r="F27" s="139">
        <f t="shared" si="3"/>
        <v>59389</v>
      </c>
      <c r="G27" s="139">
        <f t="shared" si="4"/>
        <v>118363</v>
      </c>
      <c r="H27" s="139">
        <f t="shared" si="5"/>
        <v>18084</v>
      </c>
      <c r="I27" s="140">
        <f t="shared" si="6"/>
        <v>5960</v>
      </c>
      <c r="J27" s="129">
        <f t="shared" si="7"/>
        <v>405255</v>
      </c>
      <c r="K27" s="16">
        <v>80721</v>
      </c>
      <c r="L27" s="98">
        <v>22564</v>
      </c>
      <c r="M27" s="98">
        <v>14891</v>
      </c>
      <c r="N27" s="98">
        <v>12879</v>
      </c>
      <c r="O27" s="98">
        <v>8258</v>
      </c>
      <c r="P27" s="98">
        <v>0</v>
      </c>
      <c r="Q27" s="98">
        <v>0</v>
      </c>
      <c r="R27" s="98">
        <v>0</v>
      </c>
      <c r="S27" s="98">
        <v>60250</v>
      </c>
      <c r="T27" s="98">
        <v>18084</v>
      </c>
      <c r="U27" s="98">
        <v>17055</v>
      </c>
      <c r="V27" s="98">
        <v>32554</v>
      </c>
      <c r="W27" s="98">
        <v>21822</v>
      </c>
      <c r="X27" s="98">
        <v>29309</v>
      </c>
      <c r="Y27" s="98">
        <v>33867</v>
      </c>
      <c r="Z27" s="98">
        <v>47041</v>
      </c>
      <c r="AA27" s="83">
        <v>5960</v>
      </c>
    </row>
    <row r="28" spans="2:29" ht="12.75" thickBot="1" x14ac:dyDescent="0.35">
      <c r="B28" s="9">
        <v>1989</v>
      </c>
      <c r="C28" s="130">
        <f t="shared" si="0"/>
        <v>410824</v>
      </c>
      <c r="D28" s="141">
        <f t="shared" si="1"/>
        <v>166226</v>
      </c>
      <c r="E28" s="142">
        <f t="shared" si="2"/>
        <v>46701</v>
      </c>
      <c r="F28" s="142">
        <f t="shared" si="3"/>
        <v>57559</v>
      </c>
      <c r="G28" s="142">
        <f t="shared" si="4"/>
        <v>117352</v>
      </c>
      <c r="H28" s="142">
        <f t="shared" si="5"/>
        <v>17130</v>
      </c>
      <c r="I28" s="143">
        <f t="shared" si="6"/>
        <v>5856</v>
      </c>
      <c r="J28" s="130">
        <f t="shared" si="7"/>
        <v>410824</v>
      </c>
      <c r="K28" s="17">
        <v>88183</v>
      </c>
      <c r="L28" s="5">
        <v>23843</v>
      </c>
      <c r="M28" s="5">
        <v>15762</v>
      </c>
      <c r="N28" s="5">
        <v>15312</v>
      </c>
      <c r="O28" s="5">
        <v>9402</v>
      </c>
      <c r="P28" s="5">
        <v>8043</v>
      </c>
      <c r="Q28" s="5">
        <v>0</v>
      </c>
      <c r="R28" s="5">
        <v>0</v>
      </c>
      <c r="S28" s="5">
        <v>62731</v>
      </c>
      <c r="T28" s="5">
        <v>17130</v>
      </c>
      <c r="U28" s="5">
        <v>16018</v>
      </c>
      <c r="V28" s="5">
        <v>22640</v>
      </c>
      <c r="W28" s="5">
        <v>20737</v>
      </c>
      <c r="X28" s="5">
        <v>27420</v>
      </c>
      <c r="Y28" s="5">
        <v>31824</v>
      </c>
      <c r="Z28" s="5">
        <v>45923</v>
      </c>
      <c r="AA28" s="84">
        <v>5856</v>
      </c>
    </row>
    <row r="29" spans="2:29" ht="13.5" x14ac:dyDescent="0.3">
      <c r="B29" s="37">
        <v>1990</v>
      </c>
      <c r="C29" s="128">
        <f t="shared" si="0"/>
        <v>414532</v>
      </c>
      <c r="D29" s="135">
        <f t="shared" si="1"/>
        <v>176004</v>
      </c>
      <c r="E29" s="136">
        <f t="shared" si="2"/>
        <v>45879</v>
      </c>
      <c r="F29" s="136">
        <f t="shared" si="3"/>
        <v>54499</v>
      </c>
      <c r="G29" s="136">
        <f t="shared" si="4"/>
        <v>116653</v>
      </c>
      <c r="H29" s="136">
        <f t="shared" si="5"/>
        <v>15877</v>
      </c>
      <c r="I29" s="137">
        <f t="shared" si="6"/>
        <v>5620</v>
      </c>
      <c r="J29" s="128">
        <f t="shared" si="7"/>
        <v>414532</v>
      </c>
      <c r="K29" s="70">
        <v>94005</v>
      </c>
      <c r="L29" s="39">
        <v>26539</v>
      </c>
      <c r="M29" s="39">
        <v>16508</v>
      </c>
      <c r="N29" s="39">
        <v>17373</v>
      </c>
      <c r="O29" s="39">
        <v>10132</v>
      </c>
      <c r="P29" s="39">
        <v>8648</v>
      </c>
      <c r="Q29" s="39">
        <v>0</v>
      </c>
      <c r="R29" s="39">
        <v>0</v>
      </c>
      <c r="S29" s="39">
        <v>64626</v>
      </c>
      <c r="T29" s="39">
        <v>15877</v>
      </c>
      <c r="U29" s="39">
        <v>16458</v>
      </c>
      <c r="V29" s="39">
        <v>20773</v>
      </c>
      <c r="W29" s="39">
        <v>18998</v>
      </c>
      <c r="X29" s="39">
        <v>25369</v>
      </c>
      <c r="Y29" s="39">
        <v>29668</v>
      </c>
      <c r="Z29" s="39">
        <v>43938</v>
      </c>
      <c r="AA29" s="87">
        <v>5620</v>
      </c>
      <c r="AC29" s="95"/>
    </row>
    <row r="30" spans="2:29" x14ac:dyDescent="0.3">
      <c r="B30" s="35">
        <v>1991</v>
      </c>
      <c r="C30" s="131">
        <f t="shared" si="0"/>
        <v>425535</v>
      </c>
      <c r="D30" s="144">
        <f t="shared" si="1"/>
        <v>186079</v>
      </c>
      <c r="E30" s="145">
        <f t="shared" si="2"/>
        <v>45334</v>
      </c>
      <c r="F30" s="145">
        <f t="shared" si="3"/>
        <v>53388</v>
      </c>
      <c r="G30" s="145">
        <f t="shared" si="4"/>
        <v>119712</v>
      </c>
      <c r="H30" s="145">
        <f t="shared" si="5"/>
        <v>15320</v>
      </c>
      <c r="I30" s="146">
        <f t="shared" si="6"/>
        <v>5702</v>
      </c>
      <c r="J30" s="131">
        <f t="shared" si="7"/>
        <v>425535</v>
      </c>
      <c r="K30" s="32">
        <v>96688</v>
      </c>
      <c r="L30" s="33">
        <v>27581</v>
      </c>
      <c r="M30" s="33">
        <v>17055</v>
      </c>
      <c r="N30" s="33">
        <v>19894</v>
      </c>
      <c r="O30" s="33">
        <v>10495</v>
      </c>
      <c r="P30" s="33">
        <v>10049</v>
      </c>
      <c r="Q30" s="33">
        <v>0</v>
      </c>
      <c r="R30" s="33">
        <v>0</v>
      </c>
      <c r="S30" s="33">
        <v>69497</v>
      </c>
      <c r="T30" s="33">
        <v>15320</v>
      </c>
      <c r="U30" s="33">
        <v>15794</v>
      </c>
      <c r="V30" s="33">
        <v>19491</v>
      </c>
      <c r="W30" s="33">
        <v>18544</v>
      </c>
      <c r="X30" s="33">
        <v>24349</v>
      </c>
      <c r="Y30" s="33">
        <v>29546</v>
      </c>
      <c r="Z30" s="33">
        <v>45530</v>
      </c>
      <c r="AA30" s="86">
        <v>5702</v>
      </c>
    </row>
    <row r="31" spans="2:29" x14ac:dyDescent="0.3">
      <c r="B31" s="8">
        <v>1992</v>
      </c>
      <c r="C31" s="129">
        <f t="shared" si="0"/>
        <v>450882</v>
      </c>
      <c r="D31" s="138">
        <f t="shared" si="1"/>
        <v>196944</v>
      </c>
      <c r="E31" s="139">
        <f t="shared" si="2"/>
        <v>46798</v>
      </c>
      <c r="F31" s="139">
        <f t="shared" si="3"/>
        <v>53511</v>
      </c>
      <c r="G31" s="139">
        <f t="shared" si="4"/>
        <v>132003</v>
      </c>
      <c r="H31" s="139">
        <f t="shared" si="5"/>
        <v>15616</v>
      </c>
      <c r="I31" s="140">
        <f t="shared" si="6"/>
        <v>6010</v>
      </c>
      <c r="J31" s="129">
        <f t="shared" si="7"/>
        <v>450882</v>
      </c>
      <c r="K31" s="16">
        <v>100234</v>
      </c>
      <c r="L31" s="98">
        <v>33778</v>
      </c>
      <c r="M31" s="98">
        <v>18841</v>
      </c>
      <c r="N31" s="98">
        <v>22323</v>
      </c>
      <c r="O31" s="98">
        <v>11402</v>
      </c>
      <c r="P31" s="98">
        <v>11006</v>
      </c>
      <c r="Q31" s="98">
        <v>0</v>
      </c>
      <c r="R31" s="98">
        <v>0</v>
      </c>
      <c r="S31" s="98">
        <v>74387</v>
      </c>
      <c r="T31" s="98">
        <v>15616</v>
      </c>
      <c r="U31" s="98">
        <v>16124</v>
      </c>
      <c r="V31" s="98">
        <v>19668</v>
      </c>
      <c r="W31" s="98">
        <v>17706</v>
      </c>
      <c r="X31" s="98">
        <v>24403</v>
      </c>
      <c r="Y31" s="98">
        <v>30571</v>
      </c>
      <c r="Z31" s="98">
        <v>48813</v>
      </c>
      <c r="AA31" s="83">
        <v>6010</v>
      </c>
    </row>
    <row r="32" spans="2:29" x14ac:dyDescent="0.3">
      <c r="B32" s="8">
        <v>1993</v>
      </c>
      <c r="C32" s="129">
        <f t="shared" si="0"/>
        <v>469380</v>
      </c>
      <c r="D32" s="138">
        <f t="shared" si="1"/>
        <v>206902</v>
      </c>
      <c r="E32" s="139">
        <f t="shared" si="2"/>
        <v>47532</v>
      </c>
      <c r="F32" s="139">
        <f t="shared" si="3"/>
        <v>54868</v>
      </c>
      <c r="G32" s="139">
        <f t="shared" si="4"/>
        <v>137821</v>
      </c>
      <c r="H32" s="139">
        <f t="shared" si="5"/>
        <v>16132</v>
      </c>
      <c r="I32" s="140">
        <f t="shared" si="6"/>
        <v>6125</v>
      </c>
      <c r="J32" s="129">
        <f t="shared" si="7"/>
        <v>469380</v>
      </c>
      <c r="K32" s="16">
        <v>102904</v>
      </c>
      <c r="L32" s="98">
        <v>36233</v>
      </c>
      <c r="M32" s="98">
        <v>19523</v>
      </c>
      <c r="N32" s="98">
        <v>23550</v>
      </c>
      <c r="O32" s="98">
        <v>11749</v>
      </c>
      <c r="P32" s="98">
        <v>11281</v>
      </c>
      <c r="Q32" s="98">
        <v>0</v>
      </c>
      <c r="R32" s="98">
        <v>0</v>
      </c>
      <c r="S32" s="98">
        <v>80448</v>
      </c>
      <c r="T32" s="98">
        <v>16132</v>
      </c>
      <c r="U32" s="98">
        <v>16968</v>
      </c>
      <c r="V32" s="98">
        <v>19283</v>
      </c>
      <c r="W32" s="98">
        <v>19016</v>
      </c>
      <c r="X32" s="98">
        <v>24103</v>
      </c>
      <c r="Y32" s="98">
        <v>30872</v>
      </c>
      <c r="Z32" s="98">
        <v>51193</v>
      </c>
      <c r="AA32" s="83">
        <v>6125</v>
      </c>
    </row>
    <row r="33" spans="2:27" x14ac:dyDescent="0.3">
      <c r="B33" s="8">
        <v>1994</v>
      </c>
      <c r="C33" s="129">
        <f t="shared" si="0"/>
        <v>510100</v>
      </c>
      <c r="D33" s="138">
        <f t="shared" si="1"/>
        <v>222382</v>
      </c>
      <c r="E33" s="139">
        <f t="shared" si="2"/>
        <v>55024</v>
      </c>
      <c r="F33" s="139">
        <f t="shared" si="3"/>
        <v>58141</v>
      </c>
      <c r="G33" s="139">
        <f t="shared" si="4"/>
        <v>148991</v>
      </c>
      <c r="H33" s="139">
        <f t="shared" si="5"/>
        <v>19337</v>
      </c>
      <c r="I33" s="140">
        <f t="shared" si="6"/>
        <v>6225</v>
      </c>
      <c r="J33" s="129">
        <f t="shared" si="7"/>
        <v>510100</v>
      </c>
      <c r="K33" s="16">
        <v>104999</v>
      </c>
      <c r="L33" s="98">
        <v>40275</v>
      </c>
      <c r="M33" s="98">
        <v>21239</v>
      </c>
      <c r="N33" s="98">
        <v>26400</v>
      </c>
      <c r="O33" s="98">
        <v>12780</v>
      </c>
      <c r="P33" s="98">
        <v>14882</v>
      </c>
      <c r="Q33" s="98">
        <v>0</v>
      </c>
      <c r="R33" s="98">
        <v>0</v>
      </c>
      <c r="S33" s="98">
        <v>90983</v>
      </c>
      <c r="T33" s="98">
        <v>19337</v>
      </c>
      <c r="U33" s="98">
        <v>18181</v>
      </c>
      <c r="V33" s="98">
        <v>21961</v>
      </c>
      <c r="W33" s="98">
        <v>20432</v>
      </c>
      <c r="X33" s="98">
        <v>24929</v>
      </c>
      <c r="Y33" s="98">
        <v>33801</v>
      </c>
      <c r="Z33" s="98">
        <v>53676</v>
      </c>
      <c r="AA33" s="83">
        <v>6225</v>
      </c>
    </row>
    <row r="34" spans="2:27" x14ac:dyDescent="0.3">
      <c r="B34" s="8">
        <v>1995</v>
      </c>
      <c r="C34" s="129">
        <f t="shared" si="0"/>
        <v>529265</v>
      </c>
      <c r="D34" s="138">
        <f t="shared" si="1"/>
        <v>231550</v>
      </c>
      <c r="E34" s="139">
        <f t="shared" si="2"/>
        <v>57026</v>
      </c>
      <c r="F34" s="139">
        <f t="shared" si="3"/>
        <v>59421</v>
      </c>
      <c r="G34" s="139">
        <f t="shared" si="4"/>
        <v>155836</v>
      </c>
      <c r="H34" s="139">
        <f t="shared" si="5"/>
        <v>19057</v>
      </c>
      <c r="I34" s="140">
        <f t="shared" si="6"/>
        <v>6375</v>
      </c>
      <c r="J34" s="129">
        <f t="shared" si="7"/>
        <v>529265</v>
      </c>
      <c r="K34" s="16">
        <v>104810</v>
      </c>
      <c r="L34" s="98">
        <v>41367</v>
      </c>
      <c r="M34" s="98">
        <v>24772</v>
      </c>
      <c r="N34" s="98">
        <v>28520</v>
      </c>
      <c r="O34" s="98">
        <v>13233</v>
      </c>
      <c r="P34" s="98">
        <v>16750</v>
      </c>
      <c r="Q34" s="98">
        <v>0</v>
      </c>
      <c r="R34" s="98">
        <v>0</v>
      </c>
      <c r="S34" s="98">
        <v>98220</v>
      </c>
      <c r="T34" s="98">
        <v>19057</v>
      </c>
      <c r="U34" s="98">
        <v>18641</v>
      </c>
      <c r="V34" s="98">
        <v>21635</v>
      </c>
      <c r="W34" s="98">
        <v>21113</v>
      </c>
      <c r="X34" s="98">
        <v>25075</v>
      </c>
      <c r="Y34" s="98">
        <v>34259</v>
      </c>
      <c r="Z34" s="98">
        <v>55438</v>
      </c>
      <c r="AA34" s="83">
        <v>6375</v>
      </c>
    </row>
    <row r="35" spans="2:27" x14ac:dyDescent="0.3">
      <c r="B35" s="8">
        <v>1996</v>
      </c>
      <c r="C35" s="129">
        <f t="shared" si="0"/>
        <v>551770</v>
      </c>
      <c r="D35" s="138">
        <f t="shared" si="1"/>
        <v>244068</v>
      </c>
      <c r="E35" s="139">
        <f t="shared" si="2"/>
        <v>59319</v>
      </c>
      <c r="F35" s="139">
        <f t="shared" si="3"/>
        <v>61327</v>
      </c>
      <c r="G35" s="139">
        <f t="shared" si="4"/>
        <v>162521</v>
      </c>
      <c r="H35" s="139">
        <f t="shared" si="5"/>
        <v>18324</v>
      </c>
      <c r="I35" s="140">
        <f t="shared" si="6"/>
        <v>6211</v>
      </c>
      <c r="J35" s="129">
        <f t="shared" si="7"/>
        <v>551770</v>
      </c>
      <c r="K35" s="16">
        <v>103307</v>
      </c>
      <c r="L35" s="98">
        <v>41051</v>
      </c>
      <c r="M35" s="98">
        <v>27045</v>
      </c>
      <c r="N35" s="98">
        <v>29930</v>
      </c>
      <c r="O35" s="98">
        <v>13890</v>
      </c>
      <c r="P35" s="98">
        <v>18658</v>
      </c>
      <c r="Q35" s="98">
        <v>0</v>
      </c>
      <c r="R35" s="98">
        <v>0</v>
      </c>
      <c r="S35" s="98">
        <v>110831</v>
      </c>
      <c r="T35" s="98">
        <v>18324</v>
      </c>
      <c r="U35" s="98">
        <v>18978</v>
      </c>
      <c r="V35" s="98">
        <v>21683</v>
      </c>
      <c r="W35" s="98">
        <v>22010</v>
      </c>
      <c r="X35" s="98">
        <v>25427</v>
      </c>
      <c r="Y35" s="98">
        <v>36287</v>
      </c>
      <c r="Z35" s="98">
        <v>58138</v>
      </c>
      <c r="AA35" s="83">
        <v>6211</v>
      </c>
    </row>
    <row r="36" spans="2:27" x14ac:dyDescent="0.3">
      <c r="B36" s="8">
        <v>1997</v>
      </c>
      <c r="C36" s="129">
        <f t="shared" si="0"/>
        <v>568096</v>
      </c>
      <c r="D36" s="138">
        <f t="shared" si="1"/>
        <v>251895</v>
      </c>
      <c r="E36" s="139">
        <f t="shared" si="2"/>
        <v>61010</v>
      </c>
      <c r="F36" s="139">
        <f t="shared" si="3"/>
        <v>61939</v>
      </c>
      <c r="G36" s="139">
        <f t="shared" si="4"/>
        <v>168744</v>
      </c>
      <c r="H36" s="139">
        <f t="shared" si="5"/>
        <v>18400</v>
      </c>
      <c r="I36" s="140">
        <f t="shared" si="6"/>
        <v>6108</v>
      </c>
      <c r="J36" s="129">
        <f t="shared" si="7"/>
        <v>568096</v>
      </c>
      <c r="K36" s="16">
        <v>104590</v>
      </c>
      <c r="L36" s="98">
        <v>41829</v>
      </c>
      <c r="M36" s="98">
        <v>27313</v>
      </c>
      <c r="N36" s="98">
        <v>30270</v>
      </c>
      <c r="O36" s="98">
        <v>14337</v>
      </c>
      <c r="P36" s="98">
        <v>19739</v>
      </c>
      <c r="Q36" s="98">
        <v>0</v>
      </c>
      <c r="R36" s="98">
        <v>0</v>
      </c>
      <c r="S36" s="98">
        <v>117035</v>
      </c>
      <c r="T36" s="98">
        <v>18400</v>
      </c>
      <c r="U36" s="98">
        <v>19322</v>
      </c>
      <c r="V36" s="98">
        <v>21949</v>
      </c>
      <c r="W36" s="98">
        <v>21497</v>
      </c>
      <c r="X36" s="98">
        <v>26105</v>
      </c>
      <c r="Y36" s="98">
        <v>38171</v>
      </c>
      <c r="Z36" s="98">
        <v>61431</v>
      </c>
      <c r="AA36" s="83">
        <v>6108</v>
      </c>
    </row>
    <row r="37" spans="2:27" x14ac:dyDescent="0.3">
      <c r="B37" s="8">
        <v>1998</v>
      </c>
      <c r="C37" s="129">
        <f t="shared" si="0"/>
        <v>533912</v>
      </c>
      <c r="D37" s="138">
        <f t="shared" si="1"/>
        <v>231900</v>
      </c>
      <c r="E37" s="139">
        <f t="shared" si="2"/>
        <v>59056</v>
      </c>
      <c r="F37" s="139">
        <f t="shared" si="3"/>
        <v>59291</v>
      </c>
      <c r="G37" s="139">
        <f t="shared" si="4"/>
        <v>160255</v>
      </c>
      <c r="H37" s="139">
        <f t="shared" si="5"/>
        <v>17381</v>
      </c>
      <c r="I37" s="140">
        <f t="shared" si="6"/>
        <v>6029</v>
      </c>
      <c r="J37" s="129">
        <f t="shared" si="7"/>
        <v>533912</v>
      </c>
      <c r="K37" s="16">
        <v>94506</v>
      </c>
      <c r="L37" s="98">
        <v>38756</v>
      </c>
      <c r="M37" s="98">
        <v>25796</v>
      </c>
      <c r="N37" s="98">
        <v>27171</v>
      </c>
      <c r="O37" s="98">
        <v>13158</v>
      </c>
      <c r="P37" s="98">
        <v>18118</v>
      </c>
      <c r="Q37" s="98">
        <v>17306</v>
      </c>
      <c r="R37" s="98">
        <v>0</v>
      </c>
      <c r="S37" s="98">
        <v>110223</v>
      </c>
      <c r="T37" s="98">
        <v>17381</v>
      </c>
      <c r="U37" s="98">
        <v>19388</v>
      </c>
      <c r="V37" s="98">
        <v>21550</v>
      </c>
      <c r="W37" s="98">
        <v>20957</v>
      </c>
      <c r="X37" s="98">
        <v>25176</v>
      </c>
      <c r="Y37" s="98">
        <v>36228</v>
      </c>
      <c r="Z37" s="98">
        <v>42169</v>
      </c>
      <c r="AA37" s="83">
        <v>6029</v>
      </c>
    </row>
    <row r="38" spans="2:27" ht="12.75" thickBot="1" x14ac:dyDescent="0.35">
      <c r="B38" s="9">
        <v>1999</v>
      </c>
      <c r="C38" s="130">
        <f t="shared" si="0"/>
        <v>534166</v>
      </c>
      <c r="D38" s="141">
        <f t="shared" si="1"/>
        <v>230317</v>
      </c>
      <c r="E38" s="142">
        <f t="shared" si="2"/>
        <v>59462</v>
      </c>
      <c r="F38" s="142">
        <f t="shared" si="3"/>
        <v>59019</v>
      </c>
      <c r="G38" s="142">
        <f t="shared" si="4"/>
        <v>162309</v>
      </c>
      <c r="H38" s="142">
        <f t="shared" si="5"/>
        <v>17216</v>
      </c>
      <c r="I38" s="143">
        <f t="shared" si="6"/>
        <v>5843</v>
      </c>
      <c r="J38" s="130">
        <f t="shared" si="7"/>
        <v>534166</v>
      </c>
      <c r="K38" s="17">
        <v>92681</v>
      </c>
      <c r="L38" s="5">
        <v>39807</v>
      </c>
      <c r="M38" s="5">
        <v>25762</v>
      </c>
      <c r="N38" s="5">
        <v>25563</v>
      </c>
      <c r="O38" s="5">
        <v>13433</v>
      </c>
      <c r="P38" s="5">
        <v>18467</v>
      </c>
      <c r="Q38" s="5">
        <v>18530</v>
      </c>
      <c r="R38" s="5">
        <v>0</v>
      </c>
      <c r="S38" s="5">
        <v>112073</v>
      </c>
      <c r="T38" s="5">
        <v>17216</v>
      </c>
      <c r="U38" s="5">
        <v>19254</v>
      </c>
      <c r="V38" s="5">
        <v>21741</v>
      </c>
      <c r="W38" s="5">
        <v>20881</v>
      </c>
      <c r="X38" s="5">
        <v>24705</v>
      </c>
      <c r="Y38" s="5">
        <v>36231</v>
      </c>
      <c r="Z38" s="5">
        <v>41979</v>
      </c>
      <c r="AA38" s="84">
        <v>5843</v>
      </c>
    </row>
    <row r="39" spans="2:27" x14ac:dyDescent="0.3">
      <c r="B39" s="37">
        <v>2000</v>
      </c>
      <c r="C39" s="128">
        <f t="shared" si="0"/>
        <v>545263</v>
      </c>
      <c r="D39" s="135">
        <f t="shared" ref="D39" si="8">K39+N39+S39</f>
        <v>234975</v>
      </c>
      <c r="E39" s="136">
        <f t="shared" ref="E39" si="9">P39+U39+V39</f>
        <v>59623</v>
      </c>
      <c r="F39" s="136">
        <f t="shared" ref="F39" si="10">O39+W39+X39</f>
        <v>60592</v>
      </c>
      <c r="G39" s="136">
        <f t="shared" ref="G39" si="11">L39+M39+Q39+Y39+Z39</f>
        <v>167125</v>
      </c>
      <c r="H39" s="136">
        <f t="shared" ref="H39" si="12">T39</f>
        <v>17045</v>
      </c>
      <c r="I39" s="137">
        <f t="shared" ref="I39" si="13">AA39</f>
        <v>5903</v>
      </c>
      <c r="J39" s="128">
        <f t="shared" si="7"/>
        <v>545263</v>
      </c>
      <c r="K39" s="70">
        <v>94690</v>
      </c>
      <c r="L39" s="39">
        <v>40694</v>
      </c>
      <c r="M39" s="39">
        <v>27490</v>
      </c>
      <c r="N39" s="39">
        <v>26811</v>
      </c>
      <c r="O39" s="39">
        <v>14472</v>
      </c>
      <c r="P39" s="39">
        <v>19733</v>
      </c>
      <c r="Q39" s="39">
        <v>19601</v>
      </c>
      <c r="R39" s="39">
        <v>0</v>
      </c>
      <c r="S39" s="39">
        <v>113474</v>
      </c>
      <c r="T39" s="39">
        <v>17045</v>
      </c>
      <c r="U39" s="39">
        <v>18450</v>
      </c>
      <c r="V39" s="39">
        <v>21440</v>
      </c>
      <c r="W39" s="39">
        <v>21416</v>
      </c>
      <c r="X39" s="39">
        <v>24704</v>
      </c>
      <c r="Y39" s="39">
        <v>36841</v>
      </c>
      <c r="Z39" s="39">
        <v>42499</v>
      </c>
      <c r="AA39" s="87">
        <v>5903</v>
      </c>
    </row>
    <row r="40" spans="2:27" x14ac:dyDescent="0.3">
      <c r="B40" s="35">
        <v>2001</v>
      </c>
      <c r="C40" s="131">
        <f t="shared" si="0"/>
        <v>545142</v>
      </c>
      <c r="D40" s="144">
        <f t="shared" ref="D40:D61" si="14">K40+N40+S40</f>
        <v>236818</v>
      </c>
      <c r="E40" s="145">
        <f t="shared" ref="E40:E51" si="15">P40+U40+V40</f>
        <v>59491</v>
      </c>
      <c r="F40" s="145">
        <f t="shared" ref="F40:F61" si="16">O40+W40+X40</f>
        <v>60343</v>
      </c>
      <c r="G40" s="145">
        <f t="shared" ref="G40:G61" si="17">L40+M40+Q40+Y40+Z40</f>
        <v>165994</v>
      </c>
      <c r="H40" s="145">
        <f t="shared" ref="H40:H61" si="18">T40</f>
        <v>16465</v>
      </c>
      <c r="I40" s="146">
        <f t="shared" ref="I40:I61" si="19">AA40</f>
        <v>6031</v>
      </c>
      <c r="J40" s="131">
        <f t="shared" si="7"/>
        <v>545142</v>
      </c>
      <c r="K40" s="32">
        <v>94051</v>
      </c>
      <c r="L40" s="33">
        <v>40442</v>
      </c>
      <c r="M40" s="33">
        <v>27575</v>
      </c>
      <c r="N40" s="33">
        <v>26962</v>
      </c>
      <c r="O40" s="33">
        <v>15140</v>
      </c>
      <c r="P40" s="33">
        <v>20081</v>
      </c>
      <c r="Q40" s="33">
        <v>18983</v>
      </c>
      <c r="R40" s="33">
        <v>0</v>
      </c>
      <c r="S40" s="33">
        <v>115805</v>
      </c>
      <c r="T40" s="33">
        <v>16465</v>
      </c>
      <c r="U40" s="33">
        <v>18183</v>
      </c>
      <c r="V40" s="33">
        <v>21227</v>
      </c>
      <c r="W40" s="33">
        <v>21047</v>
      </c>
      <c r="X40" s="33">
        <v>24156</v>
      </c>
      <c r="Y40" s="33">
        <v>35768</v>
      </c>
      <c r="Z40" s="33">
        <v>43226</v>
      </c>
      <c r="AA40" s="86">
        <v>6031</v>
      </c>
    </row>
    <row r="41" spans="2:27" x14ac:dyDescent="0.3">
      <c r="B41" s="8">
        <v>2002</v>
      </c>
      <c r="C41" s="129">
        <f t="shared" si="0"/>
        <v>550256</v>
      </c>
      <c r="D41" s="138">
        <f t="shared" si="14"/>
        <v>241477</v>
      </c>
      <c r="E41" s="139">
        <f t="shared" si="15"/>
        <v>58879</v>
      </c>
      <c r="F41" s="139">
        <f t="shared" si="16"/>
        <v>59163</v>
      </c>
      <c r="G41" s="139">
        <f t="shared" si="17"/>
        <v>168222</v>
      </c>
      <c r="H41" s="139">
        <f t="shared" si="18"/>
        <v>16657</v>
      </c>
      <c r="I41" s="140">
        <f t="shared" si="19"/>
        <v>5858</v>
      </c>
      <c r="J41" s="129">
        <f t="shared" si="7"/>
        <v>550256</v>
      </c>
      <c r="K41" s="16">
        <v>93015</v>
      </c>
      <c r="L41" s="98">
        <v>40163</v>
      </c>
      <c r="M41" s="98">
        <v>28300</v>
      </c>
      <c r="N41" s="98">
        <v>27455</v>
      </c>
      <c r="O41" s="98">
        <v>14936</v>
      </c>
      <c r="P41" s="98">
        <v>20203</v>
      </c>
      <c r="Q41" s="98">
        <v>18774</v>
      </c>
      <c r="R41" s="98">
        <v>0</v>
      </c>
      <c r="S41" s="98">
        <v>121007</v>
      </c>
      <c r="T41" s="98">
        <v>16657</v>
      </c>
      <c r="U41" s="98">
        <v>17626</v>
      </c>
      <c r="V41" s="98">
        <v>21050</v>
      </c>
      <c r="W41" s="98">
        <v>21054</v>
      </c>
      <c r="X41" s="98">
        <v>23173</v>
      </c>
      <c r="Y41" s="98">
        <v>36197</v>
      </c>
      <c r="Z41" s="98">
        <v>44788</v>
      </c>
      <c r="AA41" s="83">
        <v>5858</v>
      </c>
    </row>
    <row r="42" spans="2:27" x14ac:dyDescent="0.3">
      <c r="B42" s="8">
        <v>2003</v>
      </c>
      <c r="C42" s="129">
        <f t="shared" si="0"/>
        <v>546531</v>
      </c>
      <c r="D42" s="138">
        <f t="shared" si="14"/>
        <v>240093</v>
      </c>
      <c r="E42" s="139">
        <f t="shared" si="15"/>
        <v>58463</v>
      </c>
      <c r="F42" s="139">
        <f t="shared" si="16"/>
        <v>58512</v>
      </c>
      <c r="G42" s="139">
        <f t="shared" si="17"/>
        <v>167217</v>
      </c>
      <c r="H42" s="139">
        <f t="shared" si="18"/>
        <v>16276</v>
      </c>
      <c r="I42" s="140">
        <f t="shared" si="19"/>
        <v>5970</v>
      </c>
      <c r="J42" s="129">
        <f t="shared" si="7"/>
        <v>546531</v>
      </c>
      <c r="K42" s="16">
        <v>89232</v>
      </c>
      <c r="L42" s="98">
        <v>39803</v>
      </c>
      <c r="M42" s="98">
        <v>29212</v>
      </c>
      <c r="N42" s="98">
        <v>27274</v>
      </c>
      <c r="O42" s="98">
        <v>14794</v>
      </c>
      <c r="P42" s="98">
        <v>20609</v>
      </c>
      <c r="Q42" s="98">
        <v>18445</v>
      </c>
      <c r="R42" s="98">
        <v>0</v>
      </c>
      <c r="S42" s="98">
        <v>123587</v>
      </c>
      <c r="T42" s="98">
        <v>16276</v>
      </c>
      <c r="U42" s="98">
        <v>17140</v>
      </c>
      <c r="V42" s="98">
        <v>20714</v>
      </c>
      <c r="W42" s="98">
        <v>21513</v>
      </c>
      <c r="X42" s="98">
        <v>22205</v>
      </c>
      <c r="Y42" s="98">
        <v>35801</v>
      </c>
      <c r="Z42" s="98">
        <v>43956</v>
      </c>
      <c r="AA42" s="83">
        <v>5970</v>
      </c>
    </row>
    <row r="43" spans="2:27" x14ac:dyDescent="0.3">
      <c r="B43" s="8">
        <v>2004</v>
      </c>
      <c r="C43" s="129">
        <f t="shared" si="0"/>
        <v>541713</v>
      </c>
      <c r="D43" s="138">
        <f t="shared" si="14"/>
        <v>239952</v>
      </c>
      <c r="E43" s="139">
        <f t="shared" si="15"/>
        <v>56768</v>
      </c>
      <c r="F43" s="139">
        <f t="shared" si="16"/>
        <v>58529</v>
      </c>
      <c r="G43" s="139">
        <f t="shared" si="17"/>
        <v>165003</v>
      </c>
      <c r="H43" s="139">
        <f t="shared" si="18"/>
        <v>15921</v>
      </c>
      <c r="I43" s="140">
        <f t="shared" si="19"/>
        <v>5540</v>
      </c>
      <c r="J43" s="129">
        <f t="shared" si="7"/>
        <v>541713</v>
      </c>
      <c r="K43" s="16">
        <v>87468</v>
      </c>
      <c r="L43" s="98">
        <v>39336</v>
      </c>
      <c r="M43" s="98">
        <v>28604</v>
      </c>
      <c r="N43" s="98">
        <v>26656</v>
      </c>
      <c r="O43" s="98">
        <v>15643</v>
      </c>
      <c r="P43" s="98">
        <v>19551</v>
      </c>
      <c r="Q43" s="98">
        <v>17936</v>
      </c>
      <c r="R43" s="98">
        <v>0</v>
      </c>
      <c r="S43" s="98">
        <v>125828</v>
      </c>
      <c r="T43" s="98">
        <v>15921</v>
      </c>
      <c r="U43" s="98">
        <v>16915</v>
      </c>
      <c r="V43" s="98">
        <v>20302</v>
      </c>
      <c r="W43" s="98">
        <v>21448</v>
      </c>
      <c r="X43" s="98">
        <v>21438</v>
      </c>
      <c r="Y43" s="98">
        <v>35283</v>
      </c>
      <c r="Z43" s="98">
        <v>43844</v>
      </c>
      <c r="AA43" s="83">
        <v>5540</v>
      </c>
    </row>
    <row r="44" spans="2:27" x14ac:dyDescent="0.3">
      <c r="B44" s="8">
        <v>2005</v>
      </c>
      <c r="C44" s="129">
        <f t="shared" si="0"/>
        <v>541603</v>
      </c>
      <c r="D44" s="138">
        <f t="shared" si="14"/>
        <v>240969</v>
      </c>
      <c r="E44" s="139">
        <f t="shared" si="15"/>
        <v>57218</v>
      </c>
      <c r="F44" s="139">
        <f t="shared" si="16"/>
        <v>57613</v>
      </c>
      <c r="G44" s="139">
        <f t="shared" si="17"/>
        <v>164502</v>
      </c>
      <c r="H44" s="139">
        <f t="shared" si="18"/>
        <v>15595</v>
      </c>
      <c r="I44" s="140">
        <f t="shared" si="19"/>
        <v>5706</v>
      </c>
      <c r="J44" s="129">
        <f t="shared" si="7"/>
        <v>541603</v>
      </c>
      <c r="K44" s="16">
        <v>85302</v>
      </c>
      <c r="L44" s="98">
        <v>38514</v>
      </c>
      <c r="M44" s="98">
        <v>28261</v>
      </c>
      <c r="N44" s="98">
        <v>26136</v>
      </c>
      <c r="O44" s="98">
        <v>15977</v>
      </c>
      <c r="P44" s="98">
        <v>20099</v>
      </c>
      <c r="Q44" s="98">
        <v>17718</v>
      </c>
      <c r="R44" s="98">
        <v>0</v>
      </c>
      <c r="S44" s="98">
        <v>129531</v>
      </c>
      <c r="T44" s="98">
        <v>15595</v>
      </c>
      <c r="U44" s="98">
        <v>16298</v>
      </c>
      <c r="V44" s="98">
        <v>20821</v>
      </c>
      <c r="W44" s="98">
        <v>20558</v>
      </c>
      <c r="X44" s="98">
        <v>21078</v>
      </c>
      <c r="Y44" s="98">
        <v>35562</v>
      </c>
      <c r="Z44" s="98">
        <v>44447</v>
      </c>
      <c r="AA44" s="83">
        <v>5706</v>
      </c>
    </row>
    <row r="45" spans="2:27" x14ac:dyDescent="0.3">
      <c r="B45" s="8">
        <v>2006</v>
      </c>
      <c r="C45" s="129">
        <f t="shared" si="0"/>
        <v>545812</v>
      </c>
      <c r="D45" s="138">
        <f t="shared" si="14"/>
        <v>247135</v>
      </c>
      <c r="E45" s="139">
        <f t="shared" si="15"/>
        <v>58737</v>
      </c>
      <c r="F45" s="139">
        <f t="shared" si="16"/>
        <v>56208</v>
      </c>
      <c r="G45" s="139">
        <f t="shared" si="17"/>
        <v>162785</v>
      </c>
      <c r="H45" s="139">
        <f t="shared" si="18"/>
        <v>15275</v>
      </c>
      <c r="I45" s="140">
        <f t="shared" si="19"/>
        <v>5672</v>
      </c>
      <c r="J45" s="129">
        <f t="shared" si="7"/>
        <v>545812</v>
      </c>
      <c r="K45" s="16">
        <v>85764</v>
      </c>
      <c r="L45" s="98">
        <v>38345</v>
      </c>
      <c r="M45" s="98">
        <v>28488</v>
      </c>
      <c r="N45" s="98">
        <v>28337</v>
      </c>
      <c r="O45" s="98">
        <v>16354</v>
      </c>
      <c r="P45" s="98">
        <v>21346</v>
      </c>
      <c r="Q45" s="98">
        <v>16605</v>
      </c>
      <c r="R45" s="98">
        <v>0</v>
      </c>
      <c r="S45" s="98">
        <v>133034</v>
      </c>
      <c r="T45" s="98">
        <v>15275</v>
      </c>
      <c r="U45" s="98">
        <v>16250</v>
      </c>
      <c r="V45" s="98">
        <v>21141</v>
      </c>
      <c r="W45" s="98">
        <v>19743</v>
      </c>
      <c r="X45" s="98">
        <v>20111</v>
      </c>
      <c r="Y45" s="98">
        <v>35079</v>
      </c>
      <c r="Z45" s="98">
        <v>44268</v>
      </c>
      <c r="AA45" s="83">
        <v>5672</v>
      </c>
    </row>
    <row r="46" spans="2:27" x14ac:dyDescent="0.3">
      <c r="B46" s="8">
        <v>2007</v>
      </c>
      <c r="C46" s="129">
        <f t="shared" si="0"/>
        <v>541550</v>
      </c>
      <c r="D46" s="138">
        <f t="shared" si="14"/>
        <v>247656</v>
      </c>
      <c r="E46" s="139">
        <f t="shared" si="15"/>
        <v>58295</v>
      </c>
      <c r="F46" s="139">
        <f t="shared" si="16"/>
        <v>55945</v>
      </c>
      <c r="G46" s="139">
        <f t="shared" si="17"/>
        <v>159480</v>
      </c>
      <c r="H46" s="139">
        <f t="shared" si="18"/>
        <v>14904</v>
      </c>
      <c r="I46" s="140">
        <f t="shared" si="19"/>
        <v>5270</v>
      </c>
      <c r="J46" s="129">
        <f t="shared" si="7"/>
        <v>541550</v>
      </c>
      <c r="K46" s="16">
        <v>82461</v>
      </c>
      <c r="L46" s="98">
        <v>37921</v>
      </c>
      <c r="M46" s="98">
        <v>27908</v>
      </c>
      <c r="N46" s="98">
        <v>29950</v>
      </c>
      <c r="O46" s="98">
        <v>17300</v>
      </c>
      <c r="P46" s="98">
        <v>21270</v>
      </c>
      <c r="Q46" s="98">
        <v>16702</v>
      </c>
      <c r="R46" s="98">
        <v>0</v>
      </c>
      <c r="S46" s="98">
        <v>135245</v>
      </c>
      <c r="T46" s="98">
        <v>14904</v>
      </c>
      <c r="U46" s="98">
        <v>15997</v>
      </c>
      <c r="V46" s="98">
        <v>21028</v>
      </c>
      <c r="W46" s="98">
        <v>19320</v>
      </c>
      <c r="X46" s="98">
        <v>19325</v>
      </c>
      <c r="Y46" s="98">
        <v>32761</v>
      </c>
      <c r="Z46" s="98">
        <v>44188</v>
      </c>
      <c r="AA46" s="83">
        <v>5270</v>
      </c>
    </row>
    <row r="47" spans="2:27" x14ac:dyDescent="0.3">
      <c r="B47" s="8">
        <v>2008</v>
      </c>
      <c r="C47" s="129">
        <f t="shared" si="0"/>
        <v>537822</v>
      </c>
      <c r="D47" s="138">
        <f t="shared" si="14"/>
        <v>250070</v>
      </c>
      <c r="E47" s="139">
        <f t="shared" si="15"/>
        <v>58348</v>
      </c>
      <c r="F47" s="139">
        <f t="shared" si="16"/>
        <v>54518</v>
      </c>
      <c r="G47" s="139">
        <f t="shared" si="17"/>
        <v>155448</v>
      </c>
      <c r="H47" s="139">
        <f t="shared" si="18"/>
        <v>14422</v>
      </c>
      <c r="I47" s="140">
        <f t="shared" si="19"/>
        <v>5016</v>
      </c>
      <c r="J47" s="129">
        <f t="shared" si="7"/>
        <v>537822</v>
      </c>
      <c r="K47" s="16">
        <v>82144</v>
      </c>
      <c r="L47" s="98">
        <v>36833</v>
      </c>
      <c r="M47" s="98">
        <v>27329</v>
      </c>
      <c r="N47" s="98">
        <v>31368</v>
      </c>
      <c r="O47" s="98">
        <v>17091</v>
      </c>
      <c r="P47" s="98">
        <v>21491</v>
      </c>
      <c r="Q47" s="98">
        <v>16245</v>
      </c>
      <c r="R47" s="98">
        <v>0</v>
      </c>
      <c r="S47" s="98">
        <v>136558</v>
      </c>
      <c r="T47" s="98">
        <v>14422</v>
      </c>
      <c r="U47" s="98">
        <v>15359</v>
      </c>
      <c r="V47" s="98">
        <v>21498</v>
      </c>
      <c r="W47" s="98">
        <v>18834</v>
      </c>
      <c r="X47" s="98">
        <v>18593</v>
      </c>
      <c r="Y47" s="98">
        <v>31883</v>
      </c>
      <c r="Z47" s="98">
        <v>43158</v>
      </c>
      <c r="AA47" s="83">
        <v>5016</v>
      </c>
    </row>
    <row r="48" spans="2:27" ht="12.75" thickBot="1" x14ac:dyDescent="0.35">
      <c r="B48" s="9">
        <v>2009</v>
      </c>
      <c r="C48" s="132">
        <f t="shared" si="0"/>
        <v>537361</v>
      </c>
      <c r="D48" s="147">
        <f t="shared" si="14"/>
        <v>249128</v>
      </c>
      <c r="E48" s="148">
        <f t="shared" si="15"/>
        <v>58260</v>
      </c>
      <c r="F48" s="148">
        <f t="shared" si="16"/>
        <v>54422</v>
      </c>
      <c r="G48" s="148">
        <f t="shared" si="17"/>
        <v>156220</v>
      </c>
      <c r="H48" s="148">
        <f t="shared" si="18"/>
        <v>14343</v>
      </c>
      <c r="I48" s="149">
        <f t="shared" si="19"/>
        <v>4988</v>
      </c>
      <c r="J48" s="132">
        <f t="shared" si="7"/>
        <v>537361</v>
      </c>
      <c r="K48" s="81">
        <v>79704</v>
      </c>
      <c r="L48" s="34">
        <v>36652</v>
      </c>
      <c r="M48" s="34">
        <v>27570</v>
      </c>
      <c r="N48" s="34">
        <v>31858</v>
      </c>
      <c r="O48" s="34">
        <v>17193</v>
      </c>
      <c r="P48" s="34">
        <v>20899</v>
      </c>
      <c r="Q48" s="34">
        <v>15978</v>
      </c>
      <c r="R48" s="34">
        <v>0</v>
      </c>
      <c r="S48" s="34">
        <v>137566</v>
      </c>
      <c r="T48" s="34">
        <v>14343</v>
      </c>
      <c r="U48" s="34">
        <v>15263</v>
      </c>
      <c r="V48" s="34">
        <v>22098</v>
      </c>
      <c r="W48" s="34">
        <v>19130</v>
      </c>
      <c r="X48" s="34">
        <v>18099</v>
      </c>
      <c r="Y48" s="34">
        <v>31747</v>
      </c>
      <c r="Z48" s="34">
        <v>44273</v>
      </c>
      <c r="AA48" s="85">
        <v>4988</v>
      </c>
    </row>
    <row r="49" spans="2:29" x14ac:dyDescent="0.3">
      <c r="B49" s="37">
        <v>2010</v>
      </c>
      <c r="C49" s="128">
        <f t="shared" si="0"/>
        <v>538587</v>
      </c>
      <c r="D49" s="135">
        <f t="shared" si="14"/>
        <v>252936</v>
      </c>
      <c r="E49" s="136">
        <f t="shared" si="15"/>
        <v>57940</v>
      </c>
      <c r="F49" s="136">
        <f t="shared" si="16"/>
        <v>54578</v>
      </c>
      <c r="G49" s="136">
        <f t="shared" si="17"/>
        <v>154253</v>
      </c>
      <c r="H49" s="136">
        <f t="shared" si="18"/>
        <v>14137</v>
      </c>
      <c r="I49" s="137">
        <f t="shared" si="19"/>
        <v>4743</v>
      </c>
      <c r="J49" s="128">
        <f t="shared" si="7"/>
        <v>538587</v>
      </c>
      <c r="K49" s="70">
        <v>78789</v>
      </c>
      <c r="L49" s="39">
        <v>36433</v>
      </c>
      <c r="M49" s="39">
        <v>27178</v>
      </c>
      <c r="N49" s="39">
        <v>32521</v>
      </c>
      <c r="O49" s="39">
        <v>17165</v>
      </c>
      <c r="P49" s="39">
        <v>20323</v>
      </c>
      <c r="Q49" s="39">
        <v>15421</v>
      </c>
      <c r="R49" s="39">
        <v>0</v>
      </c>
      <c r="S49" s="39">
        <v>141626</v>
      </c>
      <c r="T49" s="39">
        <v>14137</v>
      </c>
      <c r="U49" s="39">
        <v>14924</v>
      </c>
      <c r="V49" s="39">
        <v>22693</v>
      </c>
      <c r="W49" s="39">
        <v>19677</v>
      </c>
      <c r="X49" s="39">
        <v>17736</v>
      </c>
      <c r="Y49" s="39">
        <v>31263</v>
      </c>
      <c r="Z49" s="39">
        <v>43958</v>
      </c>
      <c r="AA49" s="87">
        <v>4743</v>
      </c>
    </row>
    <row r="50" spans="2:29" x14ac:dyDescent="0.3">
      <c r="B50" s="35">
        <v>2011</v>
      </c>
      <c r="C50" s="131">
        <f t="shared" si="0"/>
        <v>564834</v>
      </c>
      <c r="D50" s="144">
        <f t="shared" si="14"/>
        <v>266795</v>
      </c>
      <c r="E50" s="145">
        <f t="shared" si="15"/>
        <v>60286</v>
      </c>
      <c r="F50" s="145">
        <f t="shared" si="16"/>
        <v>57460</v>
      </c>
      <c r="G50" s="145">
        <f t="shared" si="17"/>
        <v>161220</v>
      </c>
      <c r="H50" s="145">
        <f t="shared" si="18"/>
        <v>14226</v>
      </c>
      <c r="I50" s="146">
        <f t="shared" si="19"/>
        <v>4847</v>
      </c>
      <c r="J50" s="131">
        <f t="shared" si="7"/>
        <v>564834</v>
      </c>
      <c r="K50" s="32">
        <v>81237</v>
      </c>
      <c r="L50" s="33">
        <v>38310</v>
      </c>
      <c r="M50" s="33">
        <v>28669</v>
      </c>
      <c r="N50" s="33">
        <v>34592</v>
      </c>
      <c r="O50" s="33">
        <v>18549</v>
      </c>
      <c r="P50" s="33">
        <v>20874</v>
      </c>
      <c r="Q50" s="33">
        <v>16225</v>
      </c>
      <c r="R50" s="33">
        <v>0</v>
      </c>
      <c r="S50" s="33">
        <v>150966</v>
      </c>
      <c r="T50" s="33">
        <v>14226</v>
      </c>
      <c r="U50" s="33">
        <v>15317</v>
      </c>
      <c r="V50" s="33">
        <v>24095</v>
      </c>
      <c r="W50" s="33">
        <v>21057</v>
      </c>
      <c r="X50" s="33">
        <v>17854</v>
      </c>
      <c r="Y50" s="33">
        <v>32719</v>
      </c>
      <c r="Z50" s="33">
        <v>45297</v>
      </c>
      <c r="AA50" s="86">
        <v>4847</v>
      </c>
    </row>
    <row r="51" spans="2:29" x14ac:dyDescent="0.3">
      <c r="B51" s="100">
        <v>2012</v>
      </c>
      <c r="C51" s="129">
        <f t="shared" si="0"/>
        <v>613749</v>
      </c>
      <c r="D51" s="138">
        <f t="shared" si="14"/>
        <v>292864</v>
      </c>
      <c r="E51" s="139">
        <f t="shared" si="15"/>
        <v>65738</v>
      </c>
      <c r="F51" s="139">
        <f t="shared" si="16"/>
        <v>61214</v>
      </c>
      <c r="G51" s="139">
        <f t="shared" si="17"/>
        <v>173716</v>
      </c>
      <c r="H51" s="139">
        <f t="shared" si="18"/>
        <v>15158</v>
      </c>
      <c r="I51" s="140">
        <f t="shared" si="19"/>
        <v>5059</v>
      </c>
      <c r="J51" s="129">
        <f t="shared" si="7"/>
        <v>613749</v>
      </c>
      <c r="K51" s="16">
        <v>87997</v>
      </c>
      <c r="L51" s="98">
        <v>41246</v>
      </c>
      <c r="M51" s="98">
        <v>31657</v>
      </c>
      <c r="N51" s="98">
        <v>38162</v>
      </c>
      <c r="O51" s="98">
        <v>20445</v>
      </c>
      <c r="P51" s="98">
        <v>23179</v>
      </c>
      <c r="Q51" s="98">
        <v>17649</v>
      </c>
      <c r="R51" s="98">
        <v>0</v>
      </c>
      <c r="S51" s="98">
        <v>166705</v>
      </c>
      <c r="T51" s="98">
        <v>15158</v>
      </c>
      <c r="U51" s="98">
        <v>16792</v>
      </c>
      <c r="V51" s="98">
        <v>25767</v>
      </c>
      <c r="W51" s="98">
        <v>22250</v>
      </c>
      <c r="X51" s="98">
        <v>18519</v>
      </c>
      <c r="Y51" s="98">
        <v>35433</v>
      </c>
      <c r="Z51" s="98">
        <v>47731</v>
      </c>
      <c r="AA51" s="83">
        <v>5059</v>
      </c>
    </row>
    <row r="52" spans="2:29" x14ac:dyDescent="0.3">
      <c r="B52" s="100">
        <v>2013</v>
      </c>
      <c r="C52" s="129">
        <f t="shared" si="0"/>
        <v>658188</v>
      </c>
      <c r="D52" s="138">
        <f t="shared" si="14"/>
        <v>316225</v>
      </c>
      <c r="E52" s="139">
        <f t="shared" ref="E52:E60" si="20">P52+U52+V52+R52</f>
        <v>70425</v>
      </c>
      <c r="F52" s="139">
        <f t="shared" si="16"/>
        <v>64837</v>
      </c>
      <c r="G52" s="139">
        <f t="shared" si="17"/>
        <v>185399</v>
      </c>
      <c r="H52" s="139">
        <f t="shared" si="18"/>
        <v>16007</v>
      </c>
      <c r="I52" s="140">
        <f t="shared" si="19"/>
        <v>5295</v>
      </c>
      <c r="J52" s="129">
        <f t="shared" si="7"/>
        <v>658188</v>
      </c>
      <c r="K52" s="16">
        <v>92400</v>
      </c>
      <c r="L52" s="98">
        <v>44217</v>
      </c>
      <c r="M52" s="98">
        <v>34550</v>
      </c>
      <c r="N52" s="98">
        <v>41594</v>
      </c>
      <c r="O52" s="98">
        <v>22676</v>
      </c>
      <c r="P52" s="98">
        <v>25263</v>
      </c>
      <c r="Q52" s="98">
        <v>19032</v>
      </c>
      <c r="R52" s="98">
        <v>1305</v>
      </c>
      <c r="S52" s="98">
        <v>182231</v>
      </c>
      <c r="T52" s="98">
        <v>16007</v>
      </c>
      <c r="U52" s="98">
        <v>17446</v>
      </c>
      <c r="V52" s="98">
        <v>26411</v>
      </c>
      <c r="W52" s="98">
        <v>23266</v>
      </c>
      <c r="X52" s="98">
        <v>18895</v>
      </c>
      <c r="Y52" s="98">
        <v>37230</v>
      </c>
      <c r="Z52" s="98">
        <v>50370</v>
      </c>
      <c r="AA52" s="83">
        <v>5295</v>
      </c>
    </row>
    <row r="53" spans="2:29" x14ac:dyDescent="0.3">
      <c r="B53" s="100">
        <v>2014</v>
      </c>
      <c r="C53" s="129">
        <f t="shared" si="0"/>
        <v>652546</v>
      </c>
      <c r="D53" s="138">
        <f t="shared" si="14"/>
        <v>313376</v>
      </c>
      <c r="E53" s="139">
        <f t="shared" si="20"/>
        <v>70308</v>
      </c>
      <c r="F53" s="139">
        <f t="shared" si="16"/>
        <v>64535</v>
      </c>
      <c r="G53" s="139">
        <f t="shared" si="17"/>
        <v>183084</v>
      </c>
      <c r="H53" s="139">
        <f t="shared" si="18"/>
        <v>15947</v>
      </c>
      <c r="I53" s="140">
        <f t="shared" si="19"/>
        <v>5296</v>
      </c>
      <c r="J53" s="129">
        <f t="shared" si="7"/>
        <v>652546</v>
      </c>
      <c r="K53" s="16">
        <v>91195</v>
      </c>
      <c r="L53" s="98">
        <v>43909</v>
      </c>
      <c r="M53" s="98">
        <v>34554</v>
      </c>
      <c r="N53" s="98">
        <v>40369</v>
      </c>
      <c r="O53" s="98">
        <v>22288</v>
      </c>
      <c r="P53" s="98">
        <v>25024</v>
      </c>
      <c r="Q53" s="98">
        <v>18336</v>
      </c>
      <c r="R53" s="98">
        <v>1699</v>
      </c>
      <c r="S53" s="98">
        <v>181812</v>
      </c>
      <c r="T53" s="98">
        <v>15947</v>
      </c>
      <c r="U53" s="98">
        <v>17489</v>
      </c>
      <c r="V53" s="98">
        <v>26096</v>
      </c>
      <c r="W53" s="98">
        <v>23296</v>
      </c>
      <c r="X53" s="98">
        <v>18951</v>
      </c>
      <c r="Y53" s="98">
        <v>37274</v>
      </c>
      <c r="Z53" s="98">
        <v>49011</v>
      </c>
      <c r="AA53" s="83">
        <v>5296</v>
      </c>
    </row>
    <row r="54" spans="2:29" x14ac:dyDescent="0.3">
      <c r="B54" s="100">
        <v>2015</v>
      </c>
      <c r="C54" s="129">
        <f t="shared" si="0"/>
        <v>682553</v>
      </c>
      <c r="D54" s="138">
        <f t="shared" si="14"/>
        <v>325076</v>
      </c>
      <c r="E54" s="139">
        <f t="shared" si="20"/>
        <v>75214</v>
      </c>
      <c r="F54" s="139">
        <f t="shared" si="16"/>
        <v>68783</v>
      </c>
      <c r="G54" s="139">
        <f t="shared" si="17"/>
        <v>190546</v>
      </c>
      <c r="H54" s="139">
        <f t="shared" si="18"/>
        <v>17387</v>
      </c>
      <c r="I54" s="140">
        <f t="shared" si="19"/>
        <v>5547</v>
      </c>
      <c r="J54" s="129">
        <f t="shared" si="7"/>
        <v>682553</v>
      </c>
      <c r="K54" s="16">
        <v>91394</v>
      </c>
      <c r="L54" s="98">
        <v>45175</v>
      </c>
      <c r="M54" s="98">
        <v>36951</v>
      </c>
      <c r="N54" s="98">
        <v>42389</v>
      </c>
      <c r="O54" s="98">
        <v>23741</v>
      </c>
      <c r="P54" s="98">
        <v>25660</v>
      </c>
      <c r="Q54" s="98">
        <v>19177</v>
      </c>
      <c r="R54" s="98">
        <v>4108</v>
      </c>
      <c r="S54" s="98">
        <v>191293</v>
      </c>
      <c r="T54" s="98">
        <v>17387</v>
      </c>
      <c r="U54" s="98">
        <v>18305</v>
      </c>
      <c r="V54" s="98">
        <v>27141</v>
      </c>
      <c r="W54" s="98">
        <v>25059</v>
      </c>
      <c r="X54" s="98">
        <v>19983</v>
      </c>
      <c r="Y54" s="98">
        <v>38663</v>
      </c>
      <c r="Z54" s="98">
        <v>50580</v>
      </c>
      <c r="AA54" s="83">
        <v>5547</v>
      </c>
    </row>
    <row r="55" spans="2:29" x14ac:dyDescent="0.3">
      <c r="B55" s="100">
        <v>2016</v>
      </c>
      <c r="C55" s="129">
        <f t="shared" si="0"/>
        <v>704138</v>
      </c>
      <c r="D55" s="138">
        <f t="shared" si="14"/>
        <v>332269</v>
      </c>
      <c r="E55" s="139">
        <f t="shared" si="20"/>
        <v>78029</v>
      </c>
      <c r="F55" s="139">
        <f t="shared" si="16"/>
        <v>71980</v>
      </c>
      <c r="G55" s="139">
        <f t="shared" si="17"/>
        <v>197768</v>
      </c>
      <c r="H55" s="139">
        <f t="shared" si="18"/>
        <v>18149</v>
      </c>
      <c r="I55" s="140">
        <f t="shared" si="19"/>
        <v>5943</v>
      </c>
      <c r="J55" s="129">
        <f t="shared" si="7"/>
        <v>704138</v>
      </c>
      <c r="K55" s="16">
        <v>91026</v>
      </c>
      <c r="L55" s="98">
        <v>46628</v>
      </c>
      <c r="M55" s="98">
        <v>38865</v>
      </c>
      <c r="N55" s="98">
        <v>44625</v>
      </c>
      <c r="O55" s="98">
        <v>24790</v>
      </c>
      <c r="P55" s="98">
        <v>25921</v>
      </c>
      <c r="Q55" s="98">
        <v>19604</v>
      </c>
      <c r="R55" s="98">
        <v>4888</v>
      </c>
      <c r="S55" s="98">
        <v>196618</v>
      </c>
      <c r="T55" s="98">
        <v>18149</v>
      </c>
      <c r="U55" s="98">
        <v>18932</v>
      </c>
      <c r="V55" s="98">
        <v>28288</v>
      </c>
      <c r="W55" s="98">
        <v>26389</v>
      </c>
      <c r="X55" s="98">
        <v>20801</v>
      </c>
      <c r="Y55" s="98">
        <v>40185</v>
      </c>
      <c r="Z55" s="98">
        <v>52486</v>
      </c>
      <c r="AA55" s="83">
        <v>5943</v>
      </c>
    </row>
    <row r="56" spans="2:29" x14ac:dyDescent="0.3">
      <c r="B56" s="100">
        <v>2017</v>
      </c>
      <c r="C56" s="129">
        <f t="shared" si="0"/>
        <v>694631</v>
      </c>
      <c r="D56" s="138">
        <f t="shared" si="14"/>
        <v>327295</v>
      </c>
      <c r="E56" s="139">
        <f t="shared" si="20"/>
        <v>77030</v>
      </c>
      <c r="F56" s="139">
        <f t="shared" si="16"/>
        <v>71132</v>
      </c>
      <c r="G56" s="139">
        <f t="shared" si="17"/>
        <v>195843</v>
      </c>
      <c r="H56" s="139">
        <f t="shared" si="18"/>
        <v>17438</v>
      </c>
      <c r="I56" s="140">
        <f t="shared" si="19"/>
        <v>5893</v>
      </c>
      <c r="J56" s="129">
        <f t="shared" si="7"/>
        <v>694631</v>
      </c>
      <c r="K56" s="16">
        <v>88987</v>
      </c>
      <c r="L56" s="98">
        <v>45853</v>
      </c>
      <c r="M56" s="98">
        <v>38936</v>
      </c>
      <c r="N56" s="98">
        <v>44009</v>
      </c>
      <c r="O56" s="98">
        <v>24654</v>
      </c>
      <c r="P56" s="98">
        <v>25067</v>
      </c>
      <c r="Q56" s="98">
        <v>19571</v>
      </c>
      <c r="R56" s="98">
        <v>5370</v>
      </c>
      <c r="S56" s="98">
        <v>194299</v>
      </c>
      <c r="T56" s="98">
        <v>17438</v>
      </c>
      <c r="U56" s="98">
        <v>18351</v>
      </c>
      <c r="V56" s="98">
        <v>28242</v>
      </c>
      <c r="W56" s="98">
        <v>25768</v>
      </c>
      <c r="X56" s="98">
        <v>20710</v>
      </c>
      <c r="Y56" s="98">
        <v>39836</v>
      </c>
      <c r="Z56" s="98">
        <v>51647</v>
      </c>
      <c r="AA56" s="83">
        <v>5893</v>
      </c>
    </row>
    <row r="57" spans="2:29" ht="13.5" x14ac:dyDescent="0.3">
      <c r="B57" s="100">
        <v>2018</v>
      </c>
      <c r="C57" s="129">
        <f t="shared" ref="C57:C62" si="21">SUM(D57:I57)</f>
        <v>675998</v>
      </c>
      <c r="D57" s="138">
        <f t="shared" si="14"/>
        <v>317182</v>
      </c>
      <c r="E57" s="139">
        <f t="shared" si="20"/>
        <v>75964</v>
      </c>
      <c r="F57" s="139">
        <f t="shared" si="16"/>
        <v>68576</v>
      </c>
      <c r="G57" s="139">
        <f t="shared" si="17"/>
        <v>191618</v>
      </c>
      <c r="H57" s="139">
        <f t="shared" si="18"/>
        <v>16561</v>
      </c>
      <c r="I57" s="140">
        <f t="shared" si="19"/>
        <v>6097</v>
      </c>
      <c r="J57" s="129">
        <f t="shared" ref="J57:J62" si="22">SUM(K57:AA57)</f>
        <v>675998</v>
      </c>
      <c r="K57" s="16">
        <v>85213</v>
      </c>
      <c r="L57" s="98">
        <v>44361</v>
      </c>
      <c r="M57" s="98">
        <v>38475</v>
      </c>
      <c r="N57" s="98">
        <v>42324</v>
      </c>
      <c r="O57" s="98">
        <v>24609</v>
      </c>
      <c r="P57" s="98">
        <v>24012</v>
      </c>
      <c r="Q57" s="98">
        <v>18545</v>
      </c>
      <c r="R57" s="98">
        <v>6393</v>
      </c>
      <c r="S57" s="98">
        <v>189645</v>
      </c>
      <c r="T57" s="98">
        <v>16561</v>
      </c>
      <c r="U57" s="98">
        <v>17568</v>
      </c>
      <c r="V57" s="98">
        <v>27991</v>
      </c>
      <c r="W57" s="98">
        <v>24297</v>
      </c>
      <c r="X57" s="98">
        <v>19670</v>
      </c>
      <c r="Y57" s="98">
        <v>38961</v>
      </c>
      <c r="Z57" s="98">
        <v>51276</v>
      </c>
      <c r="AA57" s="83">
        <v>6097</v>
      </c>
      <c r="AC57" s="95"/>
    </row>
    <row r="58" spans="2:29" ht="12.75" thickBot="1" x14ac:dyDescent="0.35">
      <c r="B58" s="9">
        <v>2019</v>
      </c>
      <c r="C58" s="132">
        <f t="shared" si="21"/>
        <v>633913</v>
      </c>
      <c r="D58" s="147">
        <f t="shared" si="14"/>
        <v>294164</v>
      </c>
      <c r="E58" s="148">
        <f t="shared" si="20"/>
        <v>72739</v>
      </c>
      <c r="F58" s="148">
        <f t="shared" si="16"/>
        <v>63959</v>
      </c>
      <c r="G58" s="148">
        <f t="shared" si="17"/>
        <v>181482</v>
      </c>
      <c r="H58" s="148">
        <f t="shared" si="18"/>
        <v>15388</v>
      </c>
      <c r="I58" s="149">
        <f t="shared" si="19"/>
        <v>6181</v>
      </c>
      <c r="J58" s="132">
        <f t="shared" si="22"/>
        <v>633913</v>
      </c>
      <c r="K58" s="81">
        <v>78009</v>
      </c>
      <c r="L58" s="34">
        <v>42240</v>
      </c>
      <c r="M58" s="34">
        <v>36185</v>
      </c>
      <c r="N58" s="34">
        <v>39373</v>
      </c>
      <c r="O58" s="34">
        <v>23252</v>
      </c>
      <c r="P58" s="34">
        <v>22898</v>
      </c>
      <c r="Q58" s="34">
        <v>17266</v>
      </c>
      <c r="R58" s="34">
        <v>6541</v>
      </c>
      <c r="S58" s="34">
        <v>176782</v>
      </c>
      <c r="T58" s="34">
        <v>15388</v>
      </c>
      <c r="U58" s="34">
        <v>16629</v>
      </c>
      <c r="V58" s="34">
        <v>26671</v>
      </c>
      <c r="W58" s="34">
        <v>22025</v>
      </c>
      <c r="X58" s="34">
        <v>18682</v>
      </c>
      <c r="Y58" s="34">
        <v>36723</v>
      </c>
      <c r="Z58" s="34">
        <v>49068</v>
      </c>
      <c r="AA58" s="85">
        <v>6181</v>
      </c>
    </row>
    <row r="59" spans="2:29" x14ac:dyDescent="0.3">
      <c r="B59" s="37">
        <v>2020</v>
      </c>
      <c r="C59" s="128">
        <f t="shared" si="21"/>
        <v>612538</v>
      </c>
      <c r="D59" s="135">
        <f t="shared" si="14"/>
        <v>282662</v>
      </c>
      <c r="E59" s="136">
        <f t="shared" si="20"/>
        <v>70538</v>
      </c>
      <c r="F59" s="136">
        <f t="shared" si="16"/>
        <v>62297</v>
      </c>
      <c r="G59" s="136">
        <f t="shared" si="17"/>
        <v>175967</v>
      </c>
      <c r="H59" s="136">
        <f t="shared" si="18"/>
        <v>14679</v>
      </c>
      <c r="I59" s="137">
        <f t="shared" si="19"/>
        <v>6395</v>
      </c>
      <c r="J59" s="128">
        <f t="shared" si="22"/>
        <v>612538</v>
      </c>
      <c r="K59" s="70">
        <v>74657</v>
      </c>
      <c r="L59" s="39">
        <v>40765</v>
      </c>
      <c r="M59" s="39">
        <v>35651</v>
      </c>
      <c r="N59" s="39">
        <v>38319</v>
      </c>
      <c r="O59" s="39">
        <v>23220</v>
      </c>
      <c r="P59" s="39">
        <v>22132</v>
      </c>
      <c r="Q59" s="39">
        <v>16882</v>
      </c>
      <c r="R59" s="39">
        <v>6763</v>
      </c>
      <c r="S59" s="39">
        <v>169686</v>
      </c>
      <c r="T59" s="39">
        <v>14679</v>
      </c>
      <c r="U59" s="39">
        <v>16049</v>
      </c>
      <c r="V59" s="39">
        <v>25594</v>
      </c>
      <c r="W59" s="39">
        <v>21188</v>
      </c>
      <c r="X59" s="39">
        <v>17889</v>
      </c>
      <c r="Y59" s="39">
        <v>35478</v>
      </c>
      <c r="Z59" s="39">
        <v>47191</v>
      </c>
      <c r="AA59" s="87">
        <v>6395</v>
      </c>
    </row>
    <row r="60" spans="2:29" x14ac:dyDescent="0.3">
      <c r="B60" s="100">
        <v>2021</v>
      </c>
      <c r="C60" s="129">
        <f t="shared" si="21"/>
        <v>582572</v>
      </c>
      <c r="D60" s="138">
        <f t="shared" si="14"/>
        <v>268108</v>
      </c>
      <c r="E60" s="139">
        <f t="shared" si="20"/>
        <v>68008</v>
      </c>
      <c r="F60" s="139">
        <f t="shared" si="16"/>
        <v>59496</v>
      </c>
      <c r="G60" s="139">
        <f t="shared" si="17"/>
        <v>166999</v>
      </c>
      <c r="H60" s="139">
        <f t="shared" si="18"/>
        <v>13684</v>
      </c>
      <c r="I60" s="140">
        <f t="shared" si="19"/>
        <v>6277</v>
      </c>
      <c r="J60" s="129">
        <f t="shared" si="22"/>
        <v>582572</v>
      </c>
      <c r="K60" s="16">
        <v>69958</v>
      </c>
      <c r="L60" s="98">
        <v>38651</v>
      </c>
      <c r="M60" s="98">
        <v>33958</v>
      </c>
      <c r="N60" s="98">
        <v>36170</v>
      </c>
      <c r="O60" s="98">
        <v>22198</v>
      </c>
      <c r="P60" s="98">
        <v>21276</v>
      </c>
      <c r="Q60" s="98">
        <v>15871</v>
      </c>
      <c r="R60" s="98">
        <v>6600</v>
      </c>
      <c r="S60" s="98">
        <v>161980</v>
      </c>
      <c r="T60" s="98">
        <v>13684</v>
      </c>
      <c r="U60" s="98">
        <v>15576</v>
      </c>
      <c r="V60" s="98">
        <v>24556</v>
      </c>
      <c r="W60" s="98">
        <v>20022</v>
      </c>
      <c r="X60" s="98">
        <v>17276</v>
      </c>
      <c r="Y60" s="98">
        <v>33375</v>
      </c>
      <c r="Z60" s="98">
        <v>45144</v>
      </c>
      <c r="AA60" s="83">
        <v>6277</v>
      </c>
    </row>
    <row r="61" spans="2:29" x14ac:dyDescent="0.3">
      <c r="B61" s="100">
        <v>2022</v>
      </c>
      <c r="C61" s="129">
        <f t="shared" si="21"/>
        <v>552812</v>
      </c>
      <c r="D61" s="138">
        <f t="shared" si="14"/>
        <v>255100</v>
      </c>
      <c r="E61" s="139">
        <f>P61+U61+V61+R61</f>
        <v>65467</v>
      </c>
      <c r="F61" s="139">
        <f t="shared" si="16"/>
        <v>56023</v>
      </c>
      <c r="G61" s="139">
        <f t="shared" si="17"/>
        <v>157109</v>
      </c>
      <c r="H61" s="139">
        <f t="shared" si="18"/>
        <v>13168</v>
      </c>
      <c r="I61" s="140">
        <f t="shared" si="19"/>
        <v>5945</v>
      </c>
      <c r="J61" s="129">
        <f t="shared" si="22"/>
        <v>552812</v>
      </c>
      <c r="K61" s="16">
        <v>66524</v>
      </c>
      <c r="L61" s="98">
        <v>36308</v>
      </c>
      <c r="M61" s="98">
        <v>32272</v>
      </c>
      <c r="N61" s="98">
        <v>35427</v>
      </c>
      <c r="O61" s="98">
        <v>20998</v>
      </c>
      <c r="P61" s="98">
        <v>20405</v>
      </c>
      <c r="Q61" s="98">
        <v>14779</v>
      </c>
      <c r="R61" s="98">
        <v>6422</v>
      </c>
      <c r="S61" s="98">
        <v>153149</v>
      </c>
      <c r="T61" s="98">
        <v>13168</v>
      </c>
      <c r="U61" s="98">
        <v>14993</v>
      </c>
      <c r="V61" s="98">
        <v>23647</v>
      </c>
      <c r="W61" s="98">
        <v>18740</v>
      </c>
      <c r="X61" s="98">
        <v>16285</v>
      </c>
      <c r="Y61" s="98">
        <v>31365</v>
      </c>
      <c r="Z61" s="98">
        <v>42385</v>
      </c>
      <c r="AA61" s="83">
        <v>5945</v>
      </c>
    </row>
    <row r="62" spans="2:29" x14ac:dyDescent="0.3">
      <c r="B62" s="100">
        <v>2023</v>
      </c>
      <c r="C62" s="129">
        <f t="shared" si="21"/>
        <v>521794</v>
      </c>
      <c r="D62" s="138">
        <f t="shared" ref="D62" si="23">K62+N62+S62</f>
        <v>242350</v>
      </c>
      <c r="E62" s="139">
        <f>P62+U62+V62+R62</f>
        <v>61372</v>
      </c>
      <c r="F62" s="139">
        <f t="shared" ref="F62" si="24">O62+W62+X62</f>
        <v>52746</v>
      </c>
      <c r="G62" s="139">
        <f t="shared" ref="G62" si="25">L62+M62+Q62+Y62+Z62</f>
        <v>147056</v>
      </c>
      <c r="H62" s="139">
        <f t="shared" ref="H62" si="26">T62</f>
        <v>12681</v>
      </c>
      <c r="I62" s="140">
        <f t="shared" ref="I62" si="27">AA62</f>
        <v>5589</v>
      </c>
      <c r="J62" s="129">
        <f t="shared" si="22"/>
        <v>521794</v>
      </c>
      <c r="K62" s="16">
        <v>62880</v>
      </c>
      <c r="L62" s="98">
        <v>34244</v>
      </c>
      <c r="M62" s="98">
        <v>30496</v>
      </c>
      <c r="N62" s="98">
        <v>34777</v>
      </c>
      <c r="O62" s="98">
        <v>19911</v>
      </c>
      <c r="P62" s="98">
        <v>18937</v>
      </c>
      <c r="Q62" s="98">
        <v>13513</v>
      </c>
      <c r="R62" s="98">
        <v>6254</v>
      </c>
      <c r="S62" s="98">
        <v>144693</v>
      </c>
      <c r="T62" s="98">
        <v>12681</v>
      </c>
      <c r="U62" s="98">
        <v>14216</v>
      </c>
      <c r="V62" s="98">
        <v>21965</v>
      </c>
      <c r="W62" s="98">
        <v>17377</v>
      </c>
      <c r="X62" s="98">
        <v>15458</v>
      </c>
      <c r="Y62" s="98">
        <v>29079</v>
      </c>
      <c r="Z62" s="98">
        <v>39724</v>
      </c>
      <c r="AA62" s="83">
        <v>5589</v>
      </c>
    </row>
    <row r="63" spans="2:29" x14ac:dyDescent="0.3">
      <c r="B63" s="100">
        <v>2024</v>
      </c>
      <c r="C63" s="129">
        <f t="shared" ref="C63" si="28">SUM(D63:I63)</f>
        <v>498604</v>
      </c>
      <c r="D63" s="138">
        <f t="shared" ref="D63" si="29">K63+N63+S63</f>
        <v>233947</v>
      </c>
      <c r="E63" s="139">
        <f>P63+U63+V63+R63</f>
        <v>58206</v>
      </c>
      <c r="F63" s="139">
        <f t="shared" ref="F63" si="30">O63+W63+X63</f>
        <v>49614</v>
      </c>
      <c r="G63" s="139">
        <f t="shared" ref="G63" si="31">L63+M63+Q63+Y63+Z63</f>
        <v>138992</v>
      </c>
      <c r="H63" s="139">
        <f t="shared" ref="H63" si="32">T63</f>
        <v>12440</v>
      </c>
      <c r="I63" s="140">
        <f t="shared" ref="I63" si="33">AA63</f>
        <v>5405</v>
      </c>
      <c r="J63" s="129">
        <f t="shared" ref="J63" si="34">SUM(K63:AA63)</f>
        <v>498604</v>
      </c>
      <c r="K63" s="16">
        <v>61128</v>
      </c>
      <c r="L63" s="98">
        <v>32814</v>
      </c>
      <c r="M63" s="98">
        <v>29254</v>
      </c>
      <c r="N63" s="98">
        <v>34457</v>
      </c>
      <c r="O63" s="98">
        <v>18924</v>
      </c>
      <c r="P63" s="98">
        <v>17855</v>
      </c>
      <c r="Q63" s="98">
        <v>12829</v>
      </c>
      <c r="R63" s="98">
        <v>5902</v>
      </c>
      <c r="S63" s="98">
        <v>138362</v>
      </c>
      <c r="T63" s="98">
        <v>12440</v>
      </c>
      <c r="U63" s="98">
        <v>13823</v>
      </c>
      <c r="V63" s="98">
        <v>20626</v>
      </c>
      <c r="W63" s="98">
        <v>16014</v>
      </c>
      <c r="X63" s="98">
        <v>14676</v>
      </c>
      <c r="Y63" s="98">
        <v>27164</v>
      </c>
      <c r="Z63" s="98">
        <v>36931</v>
      </c>
      <c r="AA63" s="83">
        <v>5405</v>
      </c>
    </row>
    <row r="64" spans="2:29" ht="13.5" x14ac:dyDescent="0.3">
      <c r="B64" s="110" t="s">
        <v>36</v>
      </c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</row>
    <row r="65" spans="2:26" ht="13.5" x14ac:dyDescent="0.3">
      <c r="B65" s="125" t="s">
        <v>51</v>
      </c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7"/>
      <c r="Z65" s="97"/>
    </row>
    <row r="66" spans="2:26" x14ac:dyDescent="0.3"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7"/>
      <c r="Z66" s="97"/>
    </row>
    <row r="67" spans="2:26" x14ac:dyDescent="0.3"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7"/>
      <c r="Z67" s="97"/>
    </row>
    <row r="90" spans="29:29" ht="13.5" x14ac:dyDescent="0.3">
      <c r="AC90" s="95"/>
    </row>
    <row r="117" spans="29:29" ht="13.5" x14ac:dyDescent="0.3">
      <c r="AC117" s="95"/>
    </row>
    <row r="142" spans="29:29" ht="13.5" x14ac:dyDescent="0.3">
      <c r="AC142" s="95"/>
    </row>
  </sheetData>
  <mergeCells count="2">
    <mergeCell ref="J2:AA2"/>
    <mergeCell ref="C2:I2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92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X39" sqref="X39"/>
    </sheetView>
  </sheetViews>
  <sheetFormatPr defaultColWidth="9" defaultRowHeight="12" x14ac:dyDescent="0.3"/>
  <cols>
    <col min="1" max="1" width="3.75" style="2" customWidth="1"/>
    <col min="2" max="2" width="5.375" style="3" customWidth="1"/>
    <col min="3" max="3" width="9.875" style="12" customWidth="1"/>
    <col min="4" max="6" width="8.5" style="12" customWidth="1"/>
    <col min="7" max="7" width="9.25" style="12" customWidth="1"/>
    <col min="8" max="8" width="8.5" style="12" customWidth="1"/>
    <col min="9" max="9" width="10" style="12" customWidth="1"/>
    <col min="10" max="10" width="10.125" style="12" customWidth="1"/>
    <col min="11" max="11" width="9.75" style="12" customWidth="1"/>
    <col min="12" max="15" width="8.125" style="12" customWidth="1"/>
    <col min="16" max="16" width="11.75" style="12" customWidth="1"/>
    <col min="17" max="16384" width="9" style="2"/>
  </cols>
  <sheetData>
    <row r="1" spans="2:18" ht="16.5" customHeight="1" thickBot="1" x14ac:dyDescent="0.35"/>
    <row r="2" spans="2:18" ht="12.75" thickBot="1" x14ac:dyDescent="0.35">
      <c r="B2" s="65"/>
      <c r="C2" s="180" t="s">
        <v>34</v>
      </c>
      <c r="D2" s="181"/>
      <c r="E2" s="181"/>
      <c r="F2" s="181"/>
      <c r="G2" s="181"/>
      <c r="H2" s="181"/>
      <c r="I2" s="181"/>
      <c r="J2" s="180" t="s">
        <v>35</v>
      </c>
      <c r="K2" s="181"/>
      <c r="L2" s="181"/>
      <c r="M2" s="181"/>
      <c r="N2" s="181"/>
      <c r="O2" s="181"/>
      <c r="P2" s="181"/>
    </row>
    <row r="3" spans="2:18" ht="12.75" thickBot="1" x14ac:dyDescent="0.35">
      <c r="B3" s="64" t="s">
        <v>33</v>
      </c>
      <c r="C3" s="51" t="s">
        <v>18</v>
      </c>
      <c r="D3" s="52" t="s">
        <v>53</v>
      </c>
      <c r="E3" s="53" t="s">
        <v>54</v>
      </c>
      <c r="F3" s="53" t="s">
        <v>55</v>
      </c>
      <c r="G3" s="53" t="s">
        <v>56</v>
      </c>
      <c r="H3" s="53" t="s">
        <v>57</v>
      </c>
      <c r="I3" s="53" t="s">
        <v>58</v>
      </c>
      <c r="J3" s="51" t="s">
        <v>19</v>
      </c>
      <c r="K3" s="52" t="s">
        <v>59</v>
      </c>
      <c r="L3" s="53" t="s">
        <v>60</v>
      </c>
      <c r="M3" s="53" t="s">
        <v>61</v>
      </c>
      <c r="N3" s="53" t="s">
        <v>62</v>
      </c>
      <c r="O3" s="53" t="s">
        <v>63</v>
      </c>
      <c r="P3" s="53" t="s">
        <v>64</v>
      </c>
    </row>
    <row r="4" spans="2:18" ht="13.5" x14ac:dyDescent="0.3">
      <c r="B4" s="25">
        <v>1965</v>
      </c>
      <c r="C4" s="128">
        <f t="shared" ref="C4:C60" si="0">SUM(D4:I4)</f>
        <v>19566</v>
      </c>
      <c r="D4" s="61"/>
      <c r="E4" s="27"/>
      <c r="F4" s="27">
        <v>1701</v>
      </c>
      <c r="G4" s="27">
        <v>17865</v>
      </c>
      <c r="H4" s="27"/>
      <c r="I4" s="27"/>
      <c r="J4" s="128">
        <f t="shared" ref="J4:J56" si="1">SUM(K4:P4)</f>
        <v>9073</v>
      </c>
      <c r="K4" s="61"/>
      <c r="L4" s="27"/>
      <c r="M4" s="27">
        <v>879</v>
      </c>
      <c r="N4" s="27">
        <v>8194</v>
      </c>
      <c r="O4" s="27"/>
      <c r="P4" s="27"/>
      <c r="R4" s="95"/>
    </row>
    <row r="5" spans="2:18" x14ac:dyDescent="0.3">
      <c r="B5" s="6">
        <v>1966</v>
      </c>
      <c r="C5" s="129">
        <f t="shared" si="0"/>
        <v>21859</v>
      </c>
      <c r="D5" s="13"/>
      <c r="E5" s="11"/>
      <c r="F5" s="11">
        <v>1642</v>
      </c>
      <c r="G5" s="11">
        <v>20217</v>
      </c>
      <c r="H5" s="11"/>
      <c r="I5" s="11"/>
      <c r="J5" s="129">
        <f t="shared" si="1"/>
        <v>9596</v>
      </c>
      <c r="K5" s="13"/>
      <c r="L5" s="11"/>
      <c r="M5" s="11">
        <v>782</v>
      </c>
      <c r="N5" s="11">
        <v>8814</v>
      </c>
      <c r="O5" s="11"/>
      <c r="P5" s="11"/>
    </row>
    <row r="6" spans="2:18" x14ac:dyDescent="0.3">
      <c r="B6" s="6">
        <v>1967</v>
      </c>
      <c r="C6" s="129">
        <f t="shared" si="0"/>
        <v>22137</v>
      </c>
      <c r="D6" s="13"/>
      <c r="E6" s="11"/>
      <c r="F6" s="11">
        <v>2052</v>
      </c>
      <c r="G6" s="11">
        <v>20085</v>
      </c>
      <c r="H6" s="11"/>
      <c r="I6" s="11"/>
      <c r="J6" s="129">
        <f t="shared" si="1"/>
        <v>9808</v>
      </c>
      <c r="K6" s="13"/>
      <c r="L6" s="11"/>
      <c r="M6" s="11">
        <v>964</v>
      </c>
      <c r="N6" s="11">
        <v>8844</v>
      </c>
      <c r="O6" s="11"/>
      <c r="P6" s="11"/>
    </row>
    <row r="7" spans="2:18" x14ac:dyDescent="0.3">
      <c r="B7" s="6">
        <v>1968</v>
      </c>
      <c r="C7" s="129">
        <f t="shared" si="0"/>
        <v>22327</v>
      </c>
      <c r="D7" s="13"/>
      <c r="E7" s="11"/>
      <c r="F7" s="11">
        <v>1794</v>
      </c>
      <c r="G7" s="11">
        <v>20533</v>
      </c>
      <c r="H7" s="11"/>
      <c r="I7" s="11"/>
      <c r="J7" s="129">
        <f t="shared" si="1"/>
        <v>9928</v>
      </c>
      <c r="K7" s="13"/>
      <c r="L7" s="11"/>
      <c r="M7" s="11">
        <v>866</v>
      </c>
      <c r="N7" s="11">
        <v>9062</v>
      </c>
      <c r="O7" s="11"/>
      <c r="P7" s="11"/>
    </row>
    <row r="8" spans="2:18" ht="12.75" thickBot="1" x14ac:dyDescent="0.35">
      <c r="B8" s="7">
        <v>1969</v>
      </c>
      <c r="C8" s="130">
        <f t="shared" si="0"/>
        <v>21658</v>
      </c>
      <c r="D8" s="57"/>
      <c r="E8" s="30"/>
      <c r="F8" s="30">
        <v>1740</v>
      </c>
      <c r="G8" s="30">
        <v>19918</v>
      </c>
      <c r="H8" s="30"/>
      <c r="I8" s="30"/>
      <c r="J8" s="130">
        <f t="shared" si="1"/>
        <v>9404</v>
      </c>
      <c r="K8" s="57"/>
      <c r="L8" s="30"/>
      <c r="M8" s="30">
        <v>828</v>
      </c>
      <c r="N8" s="30">
        <v>8576</v>
      </c>
      <c r="O8" s="30"/>
      <c r="P8" s="30"/>
    </row>
    <row r="9" spans="2:18" x14ac:dyDescent="0.3">
      <c r="B9" s="25">
        <v>1970</v>
      </c>
      <c r="C9" s="128">
        <f t="shared" si="0"/>
        <v>22271</v>
      </c>
      <c r="D9" s="61"/>
      <c r="E9" s="27"/>
      <c r="F9" s="27">
        <v>1670</v>
      </c>
      <c r="G9" s="27">
        <v>20601</v>
      </c>
      <c r="H9" s="27"/>
      <c r="I9" s="27"/>
      <c r="J9" s="128">
        <f t="shared" si="1"/>
        <v>9837</v>
      </c>
      <c r="K9" s="61"/>
      <c r="L9" s="27"/>
      <c r="M9" s="27">
        <v>765</v>
      </c>
      <c r="N9" s="27">
        <v>9072</v>
      </c>
      <c r="O9" s="27"/>
      <c r="P9" s="27"/>
    </row>
    <row r="10" spans="2:18" x14ac:dyDescent="0.3">
      <c r="B10" s="18">
        <v>1971</v>
      </c>
      <c r="C10" s="131">
        <f t="shared" si="0"/>
        <v>22207</v>
      </c>
      <c r="D10" s="60"/>
      <c r="E10" s="20"/>
      <c r="F10" s="20">
        <v>1812</v>
      </c>
      <c r="G10" s="20">
        <v>20395</v>
      </c>
      <c r="H10" s="20"/>
      <c r="I10" s="20"/>
      <c r="J10" s="131">
        <f t="shared" si="1"/>
        <v>9805</v>
      </c>
      <c r="K10" s="60"/>
      <c r="L10" s="20"/>
      <c r="M10" s="20">
        <v>853</v>
      </c>
      <c r="N10" s="20">
        <v>8952</v>
      </c>
      <c r="O10" s="20"/>
      <c r="P10" s="20"/>
    </row>
    <row r="11" spans="2:18" x14ac:dyDescent="0.3">
      <c r="B11" s="6">
        <v>1972</v>
      </c>
      <c r="C11" s="129">
        <f t="shared" si="0"/>
        <v>22466</v>
      </c>
      <c r="D11" s="13"/>
      <c r="E11" s="11"/>
      <c r="F11" s="11">
        <v>1930</v>
      </c>
      <c r="G11" s="11">
        <v>20536</v>
      </c>
      <c r="H11" s="11"/>
      <c r="I11" s="11"/>
      <c r="J11" s="129">
        <f t="shared" si="1"/>
        <v>9778</v>
      </c>
      <c r="K11" s="13"/>
      <c r="L11" s="11"/>
      <c r="M11" s="11">
        <v>820</v>
      </c>
      <c r="N11" s="11">
        <v>8958</v>
      </c>
      <c r="O11" s="11"/>
      <c r="P11" s="11"/>
    </row>
    <row r="12" spans="2:18" x14ac:dyDescent="0.3">
      <c r="B12" s="6">
        <v>1973</v>
      </c>
      <c r="C12" s="129">
        <f t="shared" si="0"/>
        <v>25339</v>
      </c>
      <c r="D12" s="13"/>
      <c r="E12" s="11"/>
      <c r="F12" s="11">
        <v>2256</v>
      </c>
      <c r="G12" s="11">
        <v>23083</v>
      </c>
      <c r="H12" s="11"/>
      <c r="I12" s="11"/>
      <c r="J12" s="129">
        <f t="shared" si="1"/>
        <v>11012</v>
      </c>
      <c r="K12" s="13"/>
      <c r="L12" s="11"/>
      <c r="M12" s="11">
        <v>1035</v>
      </c>
      <c r="N12" s="11">
        <v>9977</v>
      </c>
      <c r="O12" s="11"/>
      <c r="P12" s="11"/>
    </row>
    <row r="13" spans="2:18" x14ac:dyDescent="0.3">
      <c r="B13" s="6">
        <v>1974</v>
      </c>
      <c r="C13" s="129">
        <f t="shared" si="0"/>
        <v>27774</v>
      </c>
      <c r="D13" s="13"/>
      <c r="E13" s="11"/>
      <c r="F13" s="11">
        <v>2901</v>
      </c>
      <c r="G13" s="11">
        <v>24873</v>
      </c>
      <c r="H13" s="11"/>
      <c r="I13" s="11"/>
      <c r="J13" s="129">
        <f t="shared" si="1"/>
        <v>12177</v>
      </c>
      <c r="K13" s="13"/>
      <c r="L13" s="11"/>
      <c r="M13" s="11">
        <v>1288</v>
      </c>
      <c r="N13" s="11">
        <v>10889</v>
      </c>
      <c r="O13" s="11"/>
      <c r="P13" s="11"/>
    </row>
    <row r="14" spans="2:18" x14ac:dyDescent="0.3">
      <c r="B14" s="6">
        <v>1975</v>
      </c>
      <c r="C14" s="129">
        <f t="shared" si="0"/>
        <v>32032</v>
      </c>
      <c r="D14" s="13"/>
      <c r="E14" s="11"/>
      <c r="F14" s="11">
        <v>2957</v>
      </c>
      <c r="G14" s="11">
        <v>29075</v>
      </c>
      <c r="H14" s="11"/>
      <c r="I14" s="11"/>
      <c r="J14" s="129">
        <f t="shared" si="1"/>
        <v>14150</v>
      </c>
      <c r="K14" s="13"/>
      <c r="L14" s="11"/>
      <c r="M14" s="11">
        <v>1362</v>
      </c>
      <c r="N14" s="11">
        <v>12788</v>
      </c>
      <c r="O14" s="11"/>
      <c r="P14" s="11"/>
    </row>
    <row r="15" spans="2:18" ht="12.75" thickBot="1" x14ac:dyDescent="0.35">
      <c r="B15" s="172">
        <v>1976</v>
      </c>
      <c r="C15" s="132">
        <f t="shared" si="0"/>
        <v>37197</v>
      </c>
      <c r="D15" s="173"/>
      <c r="E15" s="23"/>
      <c r="F15" s="23">
        <v>2823</v>
      </c>
      <c r="G15" s="23">
        <v>34374</v>
      </c>
      <c r="H15" s="23"/>
      <c r="I15" s="23"/>
      <c r="J15" s="132">
        <f t="shared" si="1"/>
        <v>16421</v>
      </c>
      <c r="K15" s="173"/>
      <c r="L15" s="23"/>
      <c r="M15" s="23">
        <v>1246</v>
      </c>
      <c r="N15" s="23">
        <v>15175</v>
      </c>
      <c r="O15" s="23"/>
      <c r="P15" s="23"/>
    </row>
    <row r="16" spans="2:18" x14ac:dyDescent="0.3">
      <c r="B16" s="25">
        <v>1977</v>
      </c>
      <c r="C16" s="128">
        <f t="shared" si="0"/>
        <v>41866</v>
      </c>
      <c r="D16" s="61"/>
      <c r="E16" s="27"/>
      <c r="F16" s="27">
        <v>2815</v>
      </c>
      <c r="G16" s="27">
        <v>39051</v>
      </c>
      <c r="H16" s="27"/>
      <c r="I16" s="27"/>
      <c r="J16" s="128">
        <f t="shared" si="1"/>
        <v>18346</v>
      </c>
      <c r="K16" s="61"/>
      <c r="L16" s="27"/>
      <c r="M16" s="27">
        <v>1313</v>
      </c>
      <c r="N16" s="27">
        <v>17033</v>
      </c>
      <c r="O16" s="27"/>
      <c r="P16" s="28"/>
    </row>
    <row r="17" spans="2:18" x14ac:dyDescent="0.3">
      <c r="B17" s="99">
        <v>1978</v>
      </c>
      <c r="C17" s="129">
        <f t="shared" si="0"/>
        <v>47571</v>
      </c>
      <c r="D17" s="13"/>
      <c r="E17" s="11"/>
      <c r="F17" s="11">
        <v>3194</v>
      </c>
      <c r="G17" s="11">
        <v>44377</v>
      </c>
      <c r="H17" s="11"/>
      <c r="I17" s="11"/>
      <c r="J17" s="129">
        <f t="shared" si="1"/>
        <v>21203</v>
      </c>
      <c r="K17" s="13"/>
      <c r="L17" s="11"/>
      <c r="M17" s="11">
        <v>1539</v>
      </c>
      <c r="N17" s="11">
        <v>19664</v>
      </c>
      <c r="O17" s="11"/>
      <c r="P17" s="15"/>
    </row>
    <row r="18" spans="2:18" ht="12.75" thickBot="1" x14ac:dyDescent="0.35">
      <c r="B18" s="7">
        <v>1979</v>
      </c>
      <c r="C18" s="130">
        <f t="shared" si="0"/>
        <v>57430</v>
      </c>
      <c r="D18" s="57"/>
      <c r="E18" s="30"/>
      <c r="F18" s="30">
        <v>2888</v>
      </c>
      <c r="G18" s="30">
        <v>54542</v>
      </c>
      <c r="H18" s="30"/>
      <c r="I18" s="30"/>
      <c r="J18" s="130">
        <f t="shared" si="1"/>
        <v>25647</v>
      </c>
      <c r="K18" s="57"/>
      <c r="L18" s="30"/>
      <c r="M18" s="30">
        <v>1309</v>
      </c>
      <c r="N18" s="30">
        <v>24338</v>
      </c>
      <c r="O18" s="30"/>
      <c r="P18" s="31"/>
    </row>
    <row r="19" spans="2:18" x14ac:dyDescent="0.3">
      <c r="B19" s="25">
        <v>1980</v>
      </c>
      <c r="C19" s="128">
        <f t="shared" si="0"/>
        <v>66433</v>
      </c>
      <c r="D19" s="61"/>
      <c r="E19" s="27"/>
      <c r="F19" s="27">
        <v>5768</v>
      </c>
      <c r="G19" s="27">
        <v>60665</v>
      </c>
      <c r="H19" s="27"/>
      <c r="I19" s="27"/>
      <c r="J19" s="128">
        <f t="shared" si="1"/>
        <v>30041</v>
      </c>
      <c r="K19" s="61"/>
      <c r="L19" s="27"/>
      <c r="M19" s="27">
        <v>2790</v>
      </c>
      <c r="N19" s="27">
        <v>27251</v>
      </c>
      <c r="O19" s="27"/>
      <c r="P19" s="28"/>
    </row>
    <row r="20" spans="2:18" x14ac:dyDescent="0.3">
      <c r="B20" s="18">
        <v>1981</v>
      </c>
      <c r="C20" s="131">
        <f t="shared" si="0"/>
        <v>153823</v>
      </c>
      <c r="D20" s="60"/>
      <c r="E20" s="20"/>
      <c r="F20" s="20">
        <v>14450</v>
      </c>
      <c r="G20" s="20">
        <v>139373</v>
      </c>
      <c r="H20" s="20"/>
      <c r="I20" s="20"/>
      <c r="J20" s="131">
        <f t="shared" si="1"/>
        <v>70189</v>
      </c>
      <c r="K20" s="60"/>
      <c r="L20" s="20"/>
      <c r="M20" s="20">
        <v>6742</v>
      </c>
      <c r="N20" s="20">
        <v>63447</v>
      </c>
      <c r="O20" s="20"/>
      <c r="P20" s="21"/>
    </row>
    <row r="21" spans="2:18" x14ac:dyDescent="0.3">
      <c r="B21" s="99">
        <v>1982</v>
      </c>
      <c r="C21" s="129">
        <f t="shared" si="0"/>
        <v>168653</v>
      </c>
      <c r="D21" s="13"/>
      <c r="E21" s="11"/>
      <c r="F21" s="11">
        <v>23788</v>
      </c>
      <c r="G21" s="11">
        <v>144865</v>
      </c>
      <c r="H21" s="11"/>
      <c r="I21" s="11"/>
      <c r="J21" s="129">
        <f t="shared" si="1"/>
        <v>77035</v>
      </c>
      <c r="K21" s="13"/>
      <c r="L21" s="11"/>
      <c r="M21" s="11">
        <v>11167</v>
      </c>
      <c r="N21" s="11">
        <v>65868</v>
      </c>
      <c r="O21" s="11"/>
      <c r="P21" s="15"/>
    </row>
    <row r="22" spans="2:18" x14ac:dyDescent="0.3">
      <c r="B22" s="99">
        <v>1983</v>
      </c>
      <c r="C22" s="129">
        <f t="shared" si="0"/>
        <v>206404</v>
      </c>
      <c r="D22" s="13"/>
      <c r="E22" s="11"/>
      <c r="F22" s="11">
        <v>27589</v>
      </c>
      <c r="G22" s="11">
        <v>178815</v>
      </c>
      <c r="H22" s="11"/>
      <c r="I22" s="11"/>
      <c r="J22" s="129">
        <f t="shared" si="1"/>
        <v>94897</v>
      </c>
      <c r="K22" s="13"/>
      <c r="L22" s="11"/>
      <c r="M22" s="11">
        <v>13056</v>
      </c>
      <c r="N22" s="11">
        <v>81841</v>
      </c>
      <c r="O22" s="11"/>
      <c r="P22" s="15"/>
    </row>
    <row r="23" spans="2:18" x14ac:dyDescent="0.3">
      <c r="B23" s="99">
        <v>1984</v>
      </c>
      <c r="C23" s="150">
        <f t="shared" si="0"/>
        <v>254438</v>
      </c>
      <c r="D23" s="16"/>
      <c r="E23" s="98"/>
      <c r="F23" s="98">
        <v>36766</v>
      </c>
      <c r="G23" s="98">
        <v>217672</v>
      </c>
      <c r="H23" s="98"/>
      <c r="I23" s="98"/>
      <c r="J23" s="129">
        <f t="shared" si="1"/>
        <v>118324</v>
      </c>
      <c r="K23" s="16"/>
      <c r="L23" s="98"/>
      <c r="M23" s="98">
        <v>17412</v>
      </c>
      <c r="N23" s="98">
        <v>100912</v>
      </c>
      <c r="O23" s="98"/>
      <c r="P23" s="83"/>
    </row>
    <row r="24" spans="2:18" x14ac:dyDescent="0.3">
      <c r="B24" s="99">
        <v>1985</v>
      </c>
      <c r="C24" s="150">
        <f t="shared" si="0"/>
        <v>314692</v>
      </c>
      <c r="D24" s="16"/>
      <c r="E24" s="98"/>
      <c r="F24" s="98">
        <v>50344</v>
      </c>
      <c r="G24" s="98">
        <v>264348</v>
      </c>
      <c r="H24" s="98"/>
      <c r="I24" s="98"/>
      <c r="J24" s="129">
        <f t="shared" si="1"/>
        <v>148371</v>
      </c>
      <c r="K24" s="16"/>
      <c r="L24" s="98"/>
      <c r="M24" s="98">
        <v>23699</v>
      </c>
      <c r="N24" s="98">
        <v>124672</v>
      </c>
      <c r="O24" s="98"/>
      <c r="P24" s="83"/>
    </row>
    <row r="25" spans="2:18" x14ac:dyDescent="0.3">
      <c r="B25" s="99">
        <v>1986</v>
      </c>
      <c r="C25" s="150">
        <f t="shared" si="0"/>
        <v>354537</v>
      </c>
      <c r="D25" s="16"/>
      <c r="E25" s="98"/>
      <c r="F25" s="98">
        <v>59896</v>
      </c>
      <c r="G25" s="98">
        <v>294641</v>
      </c>
      <c r="H25" s="98"/>
      <c r="I25" s="98"/>
      <c r="J25" s="129">
        <f t="shared" si="1"/>
        <v>167701</v>
      </c>
      <c r="K25" s="16"/>
      <c r="L25" s="98"/>
      <c r="M25" s="98">
        <v>28248</v>
      </c>
      <c r="N25" s="98">
        <v>139453</v>
      </c>
      <c r="O25" s="98"/>
      <c r="P25" s="83"/>
    </row>
    <row r="26" spans="2:18" x14ac:dyDescent="0.3">
      <c r="B26" s="99">
        <v>1987</v>
      </c>
      <c r="C26" s="129">
        <f t="shared" si="0"/>
        <v>397020</v>
      </c>
      <c r="D26" s="13"/>
      <c r="E26" s="11"/>
      <c r="F26" s="11">
        <v>80470</v>
      </c>
      <c r="G26" s="11">
        <v>316550</v>
      </c>
      <c r="H26" s="11"/>
      <c r="I26" s="11"/>
      <c r="J26" s="129">
        <f t="shared" si="1"/>
        <v>187683</v>
      </c>
      <c r="K26" s="13"/>
      <c r="L26" s="11"/>
      <c r="M26" s="11">
        <v>37171</v>
      </c>
      <c r="N26" s="11">
        <v>150512</v>
      </c>
      <c r="O26" s="11"/>
      <c r="P26" s="15"/>
    </row>
    <row r="27" spans="2:18" x14ac:dyDescent="0.3">
      <c r="B27" s="99">
        <v>1988</v>
      </c>
      <c r="C27" s="129">
        <f t="shared" si="0"/>
        <v>405255</v>
      </c>
      <c r="D27" s="13"/>
      <c r="E27" s="11"/>
      <c r="F27" s="11">
        <v>89204</v>
      </c>
      <c r="G27" s="11">
        <v>316051</v>
      </c>
      <c r="H27" s="11"/>
      <c r="I27" s="11"/>
      <c r="J27" s="129">
        <f t="shared" si="1"/>
        <v>193662</v>
      </c>
      <c r="K27" s="13"/>
      <c r="L27" s="11"/>
      <c r="M27" s="11">
        <v>42422</v>
      </c>
      <c r="N27" s="11">
        <v>151240</v>
      </c>
      <c r="O27" s="11"/>
      <c r="P27" s="15"/>
    </row>
    <row r="28" spans="2:18" ht="12.75" thickBot="1" x14ac:dyDescent="0.35">
      <c r="B28" s="7">
        <v>1989</v>
      </c>
      <c r="C28" s="130">
        <f t="shared" si="0"/>
        <v>410824</v>
      </c>
      <c r="D28" s="57"/>
      <c r="E28" s="30"/>
      <c r="F28" s="30">
        <v>99157</v>
      </c>
      <c r="G28" s="30">
        <v>311667</v>
      </c>
      <c r="H28" s="30"/>
      <c r="I28" s="30"/>
      <c r="J28" s="130">
        <f t="shared" si="1"/>
        <v>195830</v>
      </c>
      <c r="K28" s="57"/>
      <c r="L28" s="30"/>
      <c r="M28" s="30">
        <v>46857</v>
      </c>
      <c r="N28" s="30">
        <v>148973</v>
      </c>
      <c r="O28" s="30"/>
      <c r="P28" s="31"/>
    </row>
    <row r="29" spans="2:18" x14ac:dyDescent="0.3">
      <c r="B29" s="25">
        <v>1990</v>
      </c>
      <c r="C29" s="128">
        <f t="shared" si="0"/>
        <v>414532</v>
      </c>
      <c r="D29" s="61"/>
      <c r="E29" s="27"/>
      <c r="F29" s="27">
        <v>120535</v>
      </c>
      <c r="G29" s="27">
        <v>293997</v>
      </c>
      <c r="H29" s="27"/>
      <c r="I29" s="27"/>
      <c r="J29" s="128">
        <f t="shared" si="1"/>
        <v>196842</v>
      </c>
      <c r="K29" s="61"/>
      <c r="L29" s="27"/>
      <c r="M29" s="27">
        <v>56216</v>
      </c>
      <c r="N29" s="27">
        <v>140626</v>
      </c>
      <c r="O29" s="27"/>
      <c r="P29" s="28"/>
    </row>
    <row r="30" spans="2:18" x14ac:dyDescent="0.3">
      <c r="B30" s="18">
        <v>1991</v>
      </c>
      <c r="C30" s="131">
        <f t="shared" si="0"/>
        <v>425535</v>
      </c>
      <c r="D30" s="60"/>
      <c r="E30" s="20"/>
      <c r="F30" s="20">
        <v>131832</v>
      </c>
      <c r="G30" s="20">
        <v>293703</v>
      </c>
      <c r="H30" s="20"/>
      <c r="I30" s="20"/>
      <c r="J30" s="131">
        <f t="shared" si="1"/>
        <v>203772</v>
      </c>
      <c r="K30" s="60"/>
      <c r="L30" s="20"/>
      <c r="M30" s="20">
        <v>62409</v>
      </c>
      <c r="N30" s="20">
        <v>141363</v>
      </c>
      <c r="O30" s="20"/>
      <c r="P30" s="21"/>
    </row>
    <row r="31" spans="2:18" x14ac:dyDescent="0.3">
      <c r="B31" s="99">
        <v>1992</v>
      </c>
      <c r="C31" s="129">
        <f t="shared" si="0"/>
        <v>450882</v>
      </c>
      <c r="D31" s="13"/>
      <c r="E31" s="11">
        <v>37546</v>
      </c>
      <c r="F31" s="11">
        <v>151293</v>
      </c>
      <c r="G31" s="11">
        <v>262043</v>
      </c>
      <c r="H31" s="11"/>
      <c r="I31" s="11"/>
      <c r="J31" s="129">
        <f t="shared" si="1"/>
        <v>214341</v>
      </c>
      <c r="K31" s="13"/>
      <c r="L31" s="11">
        <v>17453</v>
      </c>
      <c r="M31" s="11">
        <v>72254</v>
      </c>
      <c r="N31" s="11">
        <v>124634</v>
      </c>
      <c r="O31" s="11"/>
      <c r="P31" s="15"/>
    </row>
    <row r="32" spans="2:18" ht="13.5" x14ac:dyDescent="0.3">
      <c r="B32" s="99">
        <v>1993</v>
      </c>
      <c r="C32" s="129">
        <f t="shared" si="0"/>
        <v>469380</v>
      </c>
      <c r="D32" s="13"/>
      <c r="E32" s="11">
        <v>46075</v>
      </c>
      <c r="F32" s="11">
        <v>162477</v>
      </c>
      <c r="G32" s="11">
        <v>260828</v>
      </c>
      <c r="H32" s="11"/>
      <c r="I32" s="11"/>
      <c r="J32" s="129">
        <f t="shared" si="1"/>
        <v>222077</v>
      </c>
      <c r="K32" s="13"/>
      <c r="L32" s="11">
        <v>21352</v>
      </c>
      <c r="M32" s="11">
        <v>76393</v>
      </c>
      <c r="N32" s="11">
        <v>124332</v>
      </c>
      <c r="O32" s="11"/>
      <c r="P32" s="15"/>
      <c r="R32" s="95"/>
    </row>
    <row r="33" spans="2:16" x14ac:dyDescent="0.3">
      <c r="B33" s="99">
        <v>1994</v>
      </c>
      <c r="C33" s="129">
        <f t="shared" si="0"/>
        <v>510100</v>
      </c>
      <c r="D33" s="13"/>
      <c r="E33" s="11">
        <v>57621</v>
      </c>
      <c r="F33" s="11">
        <v>177203</v>
      </c>
      <c r="G33" s="11">
        <v>275276</v>
      </c>
      <c r="H33" s="11"/>
      <c r="I33" s="11"/>
      <c r="J33" s="129">
        <f t="shared" si="1"/>
        <v>240150</v>
      </c>
      <c r="K33" s="13"/>
      <c r="L33" s="11">
        <v>27049</v>
      </c>
      <c r="M33" s="11">
        <v>83185</v>
      </c>
      <c r="N33" s="11">
        <v>129916</v>
      </c>
      <c r="O33" s="11"/>
      <c r="P33" s="15"/>
    </row>
    <row r="34" spans="2:16" x14ac:dyDescent="0.3">
      <c r="B34" s="99">
        <v>1995</v>
      </c>
      <c r="C34" s="129">
        <f t="shared" si="0"/>
        <v>529265</v>
      </c>
      <c r="D34" s="13"/>
      <c r="E34" s="11">
        <v>68652</v>
      </c>
      <c r="F34" s="11">
        <v>182770</v>
      </c>
      <c r="G34" s="11">
        <v>277843</v>
      </c>
      <c r="H34" s="11"/>
      <c r="I34" s="11"/>
      <c r="J34" s="129">
        <f t="shared" si="1"/>
        <v>247765</v>
      </c>
      <c r="K34" s="13"/>
      <c r="L34" s="11">
        <v>31692</v>
      </c>
      <c r="M34" s="11">
        <v>85503</v>
      </c>
      <c r="N34" s="11">
        <v>130570</v>
      </c>
      <c r="O34" s="11"/>
      <c r="P34" s="15"/>
    </row>
    <row r="35" spans="2:16" x14ac:dyDescent="0.3">
      <c r="B35" s="99">
        <v>1996</v>
      </c>
      <c r="C35" s="129">
        <f t="shared" si="0"/>
        <v>551770</v>
      </c>
      <c r="D35" s="101"/>
      <c r="E35" s="98">
        <v>74209</v>
      </c>
      <c r="F35" s="98">
        <v>194343</v>
      </c>
      <c r="G35" s="98">
        <v>283218</v>
      </c>
      <c r="H35" s="98"/>
      <c r="I35" s="98"/>
      <c r="J35" s="129">
        <f t="shared" si="1"/>
        <v>259764</v>
      </c>
      <c r="K35" s="101"/>
      <c r="L35" s="98">
        <v>34736</v>
      </c>
      <c r="M35" s="98">
        <v>91346</v>
      </c>
      <c r="N35" s="98">
        <v>133682</v>
      </c>
      <c r="O35" s="98"/>
      <c r="P35" s="83"/>
    </row>
    <row r="36" spans="2:16" x14ac:dyDescent="0.3">
      <c r="B36" s="99">
        <v>1997</v>
      </c>
      <c r="C36" s="129">
        <f t="shared" si="0"/>
        <v>568096</v>
      </c>
      <c r="D36" s="101"/>
      <c r="E36" s="98">
        <v>72057</v>
      </c>
      <c r="F36" s="98">
        <v>191915</v>
      </c>
      <c r="G36" s="98">
        <v>304124</v>
      </c>
      <c r="H36" s="98"/>
      <c r="I36" s="98"/>
      <c r="J36" s="129">
        <f t="shared" si="1"/>
        <v>267353</v>
      </c>
      <c r="K36" s="101"/>
      <c r="L36" s="98">
        <v>33471</v>
      </c>
      <c r="M36" s="98">
        <v>89706</v>
      </c>
      <c r="N36" s="98">
        <v>144176</v>
      </c>
      <c r="O36" s="98"/>
      <c r="P36" s="83"/>
    </row>
    <row r="37" spans="2:16" x14ac:dyDescent="0.3">
      <c r="B37" s="99">
        <v>1998</v>
      </c>
      <c r="C37" s="129">
        <f t="shared" si="0"/>
        <v>533912</v>
      </c>
      <c r="D37" s="101"/>
      <c r="E37" s="98">
        <v>54834</v>
      </c>
      <c r="F37" s="98">
        <v>166773</v>
      </c>
      <c r="G37" s="98">
        <v>312305</v>
      </c>
      <c r="H37" s="98"/>
      <c r="I37" s="98"/>
      <c r="J37" s="129">
        <f t="shared" si="1"/>
        <v>250043</v>
      </c>
      <c r="K37" s="101"/>
      <c r="L37" s="98">
        <v>25451</v>
      </c>
      <c r="M37" s="98">
        <v>77218</v>
      </c>
      <c r="N37" s="98">
        <v>147374</v>
      </c>
      <c r="O37" s="98"/>
      <c r="P37" s="83"/>
    </row>
    <row r="38" spans="2:16" ht="12.75" thickBot="1" x14ac:dyDescent="0.35">
      <c r="B38" s="7">
        <v>1999</v>
      </c>
      <c r="C38" s="130">
        <f t="shared" si="0"/>
        <v>534166</v>
      </c>
      <c r="D38" s="10"/>
      <c r="E38" s="5">
        <v>61028</v>
      </c>
      <c r="F38" s="5">
        <v>169877</v>
      </c>
      <c r="G38" s="5">
        <v>303261</v>
      </c>
      <c r="H38" s="5"/>
      <c r="I38" s="5"/>
      <c r="J38" s="130">
        <f t="shared" si="1"/>
        <v>248593</v>
      </c>
      <c r="K38" s="10"/>
      <c r="L38" s="5">
        <v>28134</v>
      </c>
      <c r="M38" s="5">
        <v>78667</v>
      </c>
      <c r="N38" s="5">
        <v>141792</v>
      </c>
      <c r="O38" s="5"/>
      <c r="P38" s="84"/>
    </row>
    <row r="39" spans="2:16" x14ac:dyDescent="0.3">
      <c r="B39" s="25">
        <v>2000</v>
      </c>
      <c r="C39" s="128">
        <f t="shared" si="0"/>
        <v>545263</v>
      </c>
      <c r="D39" s="38"/>
      <c r="E39" s="39">
        <v>65520</v>
      </c>
      <c r="F39" s="39">
        <v>173776</v>
      </c>
      <c r="G39" s="39">
        <v>305967</v>
      </c>
      <c r="H39" s="39"/>
      <c r="I39" s="39"/>
      <c r="J39" s="128">
        <f t="shared" si="1"/>
        <v>255552</v>
      </c>
      <c r="K39" s="38"/>
      <c r="L39" s="39">
        <v>30681</v>
      </c>
      <c r="M39" s="39">
        <v>81376</v>
      </c>
      <c r="N39" s="39">
        <v>143495</v>
      </c>
      <c r="O39" s="39"/>
      <c r="P39" s="87"/>
    </row>
    <row r="40" spans="2:16" x14ac:dyDescent="0.3">
      <c r="B40" s="18">
        <v>2001</v>
      </c>
      <c r="C40" s="131">
        <f t="shared" si="0"/>
        <v>545142</v>
      </c>
      <c r="D40" s="36"/>
      <c r="E40" s="33">
        <v>69595</v>
      </c>
      <c r="F40" s="33">
        <v>168980</v>
      </c>
      <c r="G40" s="33">
        <v>306567</v>
      </c>
      <c r="H40" s="33"/>
      <c r="I40" s="33"/>
      <c r="J40" s="131">
        <f t="shared" si="1"/>
        <v>258038</v>
      </c>
      <c r="K40" s="36"/>
      <c r="L40" s="33">
        <v>32957</v>
      </c>
      <c r="M40" s="33">
        <v>79751</v>
      </c>
      <c r="N40" s="33">
        <v>145330</v>
      </c>
      <c r="O40" s="33"/>
      <c r="P40" s="86"/>
    </row>
    <row r="41" spans="2:16" x14ac:dyDescent="0.3">
      <c r="B41" s="99">
        <v>2002</v>
      </c>
      <c r="C41" s="129">
        <f t="shared" si="0"/>
        <v>550256</v>
      </c>
      <c r="D41" s="101"/>
      <c r="E41" s="98">
        <v>74746</v>
      </c>
      <c r="F41" s="98">
        <v>172356</v>
      </c>
      <c r="G41" s="98">
        <v>303154</v>
      </c>
      <c r="H41" s="98"/>
      <c r="I41" s="98"/>
      <c r="J41" s="129">
        <f t="shared" si="1"/>
        <v>261955</v>
      </c>
      <c r="K41" s="101"/>
      <c r="L41" s="98">
        <v>35374</v>
      </c>
      <c r="M41" s="98">
        <v>82144</v>
      </c>
      <c r="N41" s="98">
        <v>144437</v>
      </c>
      <c r="O41" s="98"/>
      <c r="P41" s="83"/>
    </row>
    <row r="42" spans="2:16" x14ac:dyDescent="0.3">
      <c r="B42" s="99">
        <v>2003</v>
      </c>
      <c r="C42" s="129">
        <f t="shared" si="0"/>
        <v>546531</v>
      </c>
      <c r="D42" s="101"/>
      <c r="E42" s="98">
        <v>75392</v>
      </c>
      <c r="F42" s="98">
        <v>170940</v>
      </c>
      <c r="G42" s="98">
        <v>300199</v>
      </c>
      <c r="H42" s="98"/>
      <c r="I42" s="98"/>
      <c r="J42" s="129">
        <f t="shared" si="1"/>
        <v>261555</v>
      </c>
      <c r="K42" s="101"/>
      <c r="L42" s="98">
        <v>35702</v>
      </c>
      <c r="M42" s="98">
        <v>81408</v>
      </c>
      <c r="N42" s="98">
        <v>144445</v>
      </c>
      <c r="O42" s="98"/>
      <c r="P42" s="83"/>
    </row>
    <row r="43" spans="2:16" x14ac:dyDescent="0.3">
      <c r="B43" s="99">
        <v>2004</v>
      </c>
      <c r="C43" s="129">
        <f t="shared" si="0"/>
        <v>541713</v>
      </c>
      <c r="D43" s="101"/>
      <c r="E43" s="98">
        <v>76829</v>
      </c>
      <c r="F43" s="98">
        <v>168613</v>
      </c>
      <c r="G43" s="98">
        <v>289248</v>
      </c>
      <c r="H43" s="98">
        <v>5467</v>
      </c>
      <c r="I43" s="98">
        <v>1556</v>
      </c>
      <c r="J43" s="129">
        <f t="shared" si="1"/>
        <v>258437</v>
      </c>
      <c r="K43" s="101"/>
      <c r="L43" s="98">
        <v>36614</v>
      </c>
      <c r="M43" s="98">
        <v>80080</v>
      </c>
      <c r="N43" s="98">
        <v>138480</v>
      </c>
      <c r="O43" s="98">
        <v>2526</v>
      </c>
      <c r="P43" s="83">
        <v>737</v>
      </c>
    </row>
    <row r="44" spans="2:16" x14ac:dyDescent="0.3">
      <c r="B44" s="99">
        <v>2005</v>
      </c>
      <c r="C44" s="129">
        <f t="shared" si="0"/>
        <v>541603</v>
      </c>
      <c r="D44" s="101"/>
      <c r="E44" s="98">
        <v>74824</v>
      </c>
      <c r="F44" s="98">
        <v>176963</v>
      </c>
      <c r="G44" s="98">
        <v>287000</v>
      </c>
      <c r="H44" s="98">
        <v>2728</v>
      </c>
      <c r="I44" s="98">
        <v>88</v>
      </c>
      <c r="J44" s="129">
        <f t="shared" si="1"/>
        <v>258315</v>
      </c>
      <c r="K44" s="101"/>
      <c r="L44" s="98">
        <v>35586</v>
      </c>
      <c r="M44" s="98">
        <v>84086</v>
      </c>
      <c r="N44" s="98">
        <v>137462</v>
      </c>
      <c r="O44" s="98">
        <v>1141</v>
      </c>
      <c r="P44" s="83">
        <v>40</v>
      </c>
    </row>
    <row r="45" spans="2:16" x14ac:dyDescent="0.3">
      <c r="B45" s="99">
        <v>2006</v>
      </c>
      <c r="C45" s="129">
        <f t="shared" si="0"/>
        <v>545812</v>
      </c>
      <c r="D45" s="101"/>
      <c r="E45" s="98">
        <v>77669</v>
      </c>
      <c r="F45" s="98">
        <v>170652</v>
      </c>
      <c r="G45" s="98">
        <v>292870</v>
      </c>
      <c r="H45" s="98">
        <v>4585</v>
      </c>
      <c r="I45" s="98">
        <v>36</v>
      </c>
      <c r="J45" s="129">
        <f t="shared" si="1"/>
        <v>260202</v>
      </c>
      <c r="K45" s="101"/>
      <c r="L45" s="98">
        <v>37112</v>
      </c>
      <c r="M45" s="98">
        <v>81626</v>
      </c>
      <c r="N45" s="98">
        <v>139530</v>
      </c>
      <c r="O45" s="98">
        <v>1925</v>
      </c>
      <c r="P45" s="83">
        <v>9</v>
      </c>
    </row>
    <row r="46" spans="2:16" x14ac:dyDescent="0.3">
      <c r="B46" s="99">
        <v>2007</v>
      </c>
      <c r="C46" s="129">
        <f t="shared" si="0"/>
        <v>541550</v>
      </c>
      <c r="D46" s="101"/>
      <c r="E46" s="98">
        <v>93005</v>
      </c>
      <c r="F46" s="98">
        <v>170726</v>
      </c>
      <c r="G46" s="98">
        <v>271326</v>
      </c>
      <c r="H46" s="98">
        <v>6461</v>
      </c>
      <c r="I46" s="98">
        <v>32</v>
      </c>
      <c r="J46" s="129">
        <f t="shared" si="1"/>
        <v>259569</v>
      </c>
      <c r="K46" s="101"/>
      <c r="L46" s="98">
        <v>44793</v>
      </c>
      <c r="M46" s="98">
        <v>81778</v>
      </c>
      <c r="N46" s="98">
        <v>130146</v>
      </c>
      <c r="O46" s="98">
        <v>2844</v>
      </c>
      <c r="P46" s="83">
        <v>8</v>
      </c>
    </row>
    <row r="47" spans="2:16" x14ac:dyDescent="0.3">
      <c r="B47" s="99">
        <v>2008</v>
      </c>
      <c r="C47" s="129">
        <f t="shared" si="0"/>
        <v>537822</v>
      </c>
      <c r="D47" s="101"/>
      <c r="E47" s="98">
        <v>99499</v>
      </c>
      <c r="F47" s="98">
        <v>184178</v>
      </c>
      <c r="G47" s="98">
        <v>246871</v>
      </c>
      <c r="H47" s="98">
        <v>7240</v>
      </c>
      <c r="I47" s="98">
        <v>34</v>
      </c>
      <c r="J47" s="129">
        <f t="shared" si="1"/>
        <v>257972</v>
      </c>
      <c r="K47" s="101"/>
      <c r="L47" s="98">
        <v>47950</v>
      </c>
      <c r="M47" s="98">
        <v>88812</v>
      </c>
      <c r="N47" s="98">
        <v>117911</v>
      </c>
      <c r="O47" s="98">
        <v>3289</v>
      </c>
      <c r="P47" s="83">
        <v>10</v>
      </c>
    </row>
    <row r="48" spans="2:16" ht="12.75" thickBot="1" x14ac:dyDescent="0.35">
      <c r="B48" s="7">
        <v>2009</v>
      </c>
      <c r="C48" s="130">
        <f t="shared" si="0"/>
        <v>537361</v>
      </c>
      <c r="D48" s="10"/>
      <c r="E48" s="5">
        <v>100406</v>
      </c>
      <c r="F48" s="5">
        <v>185195</v>
      </c>
      <c r="G48" s="5">
        <v>251067</v>
      </c>
      <c r="H48" s="5">
        <v>646</v>
      </c>
      <c r="I48" s="5">
        <v>47</v>
      </c>
      <c r="J48" s="130">
        <f t="shared" si="1"/>
        <v>258595</v>
      </c>
      <c r="K48" s="10"/>
      <c r="L48" s="5">
        <v>48664</v>
      </c>
      <c r="M48" s="5">
        <v>89198</v>
      </c>
      <c r="N48" s="5">
        <v>120446</v>
      </c>
      <c r="O48" s="5">
        <v>266</v>
      </c>
      <c r="P48" s="84">
        <v>21</v>
      </c>
    </row>
    <row r="49" spans="2:16" x14ac:dyDescent="0.3">
      <c r="B49" s="25">
        <v>2010</v>
      </c>
      <c r="C49" s="128">
        <f t="shared" si="0"/>
        <v>538587</v>
      </c>
      <c r="D49" s="38"/>
      <c r="E49" s="39">
        <v>111482</v>
      </c>
      <c r="F49" s="39">
        <v>181441</v>
      </c>
      <c r="G49" s="39">
        <v>244654</v>
      </c>
      <c r="H49" s="39">
        <v>917</v>
      </c>
      <c r="I49" s="39">
        <v>93</v>
      </c>
      <c r="J49" s="128">
        <f t="shared" si="1"/>
        <v>260321</v>
      </c>
      <c r="K49" s="38"/>
      <c r="L49" s="39">
        <v>54441</v>
      </c>
      <c r="M49" s="39">
        <v>87820</v>
      </c>
      <c r="N49" s="39">
        <v>117642</v>
      </c>
      <c r="O49" s="39">
        <v>377</v>
      </c>
      <c r="P49" s="87">
        <v>41</v>
      </c>
    </row>
    <row r="50" spans="2:16" x14ac:dyDescent="0.3">
      <c r="B50" s="18">
        <v>2011</v>
      </c>
      <c r="C50" s="131">
        <f t="shared" si="0"/>
        <v>564834</v>
      </c>
      <c r="D50" s="36"/>
      <c r="E50" s="33">
        <v>133986</v>
      </c>
      <c r="F50" s="33">
        <v>196602</v>
      </c>
      <c r="G50" s="33">
        <v>233724</v>
      </c>
      <c r="H50" s="33">
        <v>412</v>
      </c>
      <c r="I50" s="33">
        <v>110</v>
      </c>
      <c r="J50" s="131">
        <f t="shared" si="1"/>
        <v>274501</v>
      </c>
      <c r="K50" s="36"/>
      <c r="L50" s="33">
        <v>65832</v>
      </c>
      <c r="M50" s="33">
        <v>95755</v>
      </c>
      <c r="N50" s="33">
        <v>112721</v>
      </c>
      <c r="O50" s="33">
        <v>143</v>
      </c>
      <c r="P50" s="86">
        <v>50</v>
      </c>
    </row>
    <row r="51" spans="2:16" x14ac:dyDescent="0.3">
      <c r="B51" s="99">
        <v>2012</v>
      </c>
      <c r="C51" s="129">
        <f t="shared" si="0"/>
        <v>613749</v>
      </c>
      <c r="D51" s="101"/>
      <c r="E51" s="98">
        <v>130986</v>
      </c>
      <c r="F51" s="98">
        <v>229911</v>
      </c>
      <c r="G51" s="98">
        <v>251897</v>
      </c>
      <c r="H51" s="98">
        <v>824</v>
      </c>
      <c r="I51" s="98">
        <v>131</v>
      </c>
      <c r="J51" s="129">
        <f t="shared" si="1"/>
        <v>298875</v>
      </c>
      <c r="K51" s="101"/>
      <c r="L51" s="98">
        <v>64137</v>
      </c>
      <c r="M51" s="98">
        <v>112252</v>
      </c>
      <c r="N51" s="98">
        <v>122059</v>
      </c>
      <c r="O51" s="98">
        <v>369</v>
      </c>
      <c r="P51" s="83">
        <v>58</v>
      </c>
    </row>
    <row r="52" spans="2:16" x14ac:dyDescent="0.3">
      <c r="B52" s="99">
        <v>2013</v>
      </c>
      <c r="C52" s="129">
        <f t="shared" si="0"/>
        <v>658188</v>
      </c>
      <c r="D52" s="101">
        <v>2709</v>
      </c>
      <c r="E52" s="98">
        <v>143069</v>
      </c>
      <c r="F52" s="98">
        <v>233926</v>
      </c>
      <c r="G52" s="98">
        <v>277826</v>
      </c>
      <c r="H52" s="98">
        <v>650</v>
      </c>
      <c r="I52" s="98">
        <v>8</v>
      </c>
      <c r="J52" s="129">
        <f t="shared" si="1"/>
        <v>320647</v>
      </c>
      <c r="K52" s="101">
        <v>1303</v>
      </c>
      <c r="L52" s="98">
        <v>70023</v>
      </c>
      <c r="M52" s="98">
        <v>114205</v>
      </c>
      <c r="N52" s="98">
        <v>134840</v>
      </c>
      <c r="O52" s="98">
        <v>273</v>
      </c>
      <c r="P52" s="83">
        <v>3</v>
      </c>
    </row>
    <row r="53" spans="2:16" x14ac:dyDescent="0.3">
      <c r="B53" s="99">
        <v>2014</v>
      </c>
      <c r="C53" s="129">
        <f t="shared" si="0"/>
        <v>652546</v>
      </c>
      <c r="D53" s="101">
        <v>233</v>
      </c>
      <c r="E53" s="98">
        <v>155856</v>
      </c>
      <c r="F53" s="98">
        <v>228129</v>
      </c>
      <c r="G53" s="98">
        <v>267576</v>
      </c>
      <c r="H53" s="98">
        <v>744</v>
      </c>
      <c r="I53" s="98">
        <v>8</v>
      </c>
      <c r="J53" s="129">
        <f t="shared" si="1"/>
        <v>318150</v>
      </c>
      <c r="K53" s="101">
        <v>112</v>
      </c>
      <c r="L53" s="98">
        <v>76800</v>
      </c>
      <c r="M53" s="98">
        <v>111285</v>
      </c>
      <c r="N53" s="98">
        <v>129631</v>
      </c>
      <c r="O53" s="98">
        <v>319</v>
      </c>
      <c r="P53" s="83">
        <v>3</v>
      </c>
    </row>
    <row r="54" spans="2:16" x14ac:dyDescent="0.3">
      <c r="B54" s="99">
        <v>2015</v>
      </c>
      <c r="C54" s="129">
        <f t="shared" si="0"/>
        <v>682553</v>
      </c>
      <c r="D54" s="101">
        <v>422</v>
      </c>
      <c r="E54" s="98">
        <v>171692</v>
      </c>
      <c r="F54" s="98">
        <v>249197</v>
      </c>
      <c r="G54" s="98">
        <v>260544</v>
      </c>
      <c r="H54" s="98">
        <v>688</v>
      </c>
      <c r="I54" s="98">
        <v>10</v>
      </c>
      <c r="J54" s="129">
        <f t="shared" si="1"/>
        <v>333072</v>
      </c>
      <c r="K54" s="101">
        <v>214</v>
      </c>
      <c r="L54" s="98">
        <v>84884</v>
      </c>
      <c r="M54" s="98">
        <v>121335</v>
      </c>
      <c r="N54" s="98">
        <v>126328</v>
      </c>
      <c r="O54" s="98">
        <v>307</v>
      </c>
      <c r="P54" s="83">
        <v>4</v>
      </c>
    </row>
    <row r="55" spans="2:16" x14ac:dyDescent="0.3">
      <c r="B55" s="99">
        <v>2016</v>
      </c>
      <c r="C55" s="129">
        <f t="shared" si="0"/>
        <v>704138</v>
      </c>
      <c r="D55" s="101">
        <v>280</v>
      </c>
      <c r="E55" s="98">
        <v>174627</v>
      </c>
      <c r="F55" s="98">
        <v>253076</v>
      </c>
      <c r="G55" s="98">
        <v>275523</v>
      </c>
      <c r="H55" s="98">
        <v>629</v>
      </c>
      <c r="I55" s="98">
        <v>3</v>
      </c>
      <c r="J55" s="129">
        <f t="shared" si="1"/>
        <v>345177</v>
      </c>
      <c r="K55" s="101">
        <v>145</v>
      </c>
      <c r="L55" s="98">
        <v>86707</v>
      </c>
      <c r="M55" s="98">
        <v>124203</v>
      </c>
      <c r="N55" s="98">
        <v>133809</v>
      </c>
      <c r="O55" s="98">
        <v>313</v>
      </c>
      <c r="P55" s="83">
        <v>0</v>
      </c>
    </row>
    <row r="56" spans="2:16" x14ac:dyDescent="0.3">
      <c r="B56" s="99">
        <v>2017</v>
      </c>
      <c r="C56" s="129">
        <f t="shared" si="0"/>
        <v>694631</v>
      </c>
      <c r="D56" s="101">
        <v>358</v>
      </c>
      <c r="E56" s="98">
        <v>160814</v>
      </c>
      <c r="F56" s="98">
        <v>256361</v>
      </c>
      <c r="G56" s="98">
        <v>276297</v>
      </c>
      <c r="H56" s="98">
        <v>673</v>
      </c>
      <c r="I56" s="98">
        <v>128</v>
      </c>
      <c r="J56" s="129">
        <f t="shared" si="1"/>
        <v>342070</v>
      </c>
      <c r="K56" s="101">
        <v>191</v>
      </c>
      <c r="L56" s="98">
        <v>80103</v>
      </c>
      <c r="M56" s="98">
        <v>126251</v>
      </c>
      <c r="N56" s="98">
        <v>135148</v>
      </c>
      <c r="O56" s="98">
        <v>310</v>
      </c>
      <c r="P56" s="83">
        <v>67</v>
      </c>
    </row>
    <row r="57" spans="2:16" x14ac:dyDescent="0.3">
      <c r="B57" s="99">
        <v>2018</v>
      </c>
      <c r="C57" s="129">
        <f t="shared" si="0"/>
        <v>675998</v>
      </c>
      <c r="D57" s="101">
        <v>70</v>
      </c>
      <c r="E57" s="98">
        <v>163815</v>
      </c>
      <c r="F57" s="98">
        <v>231844</v>
      </c>
      <c r="G57" s="98">
        <v>279830</v>
      </c>
      <c r="H57" s="98">
        <v>436</v>
      </c>
      <c r="I57" s="98">
        <v>3</v>
      </c>
      <c r="J57" s="129">
        <f t="shared" ref="J57:J62" si="2">SUM(K57:P57)</f>
        <v>333501</v>
      </c>
      <c r="K57" s="101">
        <v>38</v>
      </c>
      <c r="L57" s="98">
        <v>81792</v>
      </c>
      <c r="M57" s="98">
        <v>114408</v>
      </c>
      <c r="N57" s="98">
        <v>137071</v>
      </c>
      <c r="O57" s="98">
        <v>192</v>
      </c>
      <c r="P57" s="83">
        <v>0</v>
      </c>
    </row>
    <row r="58" spans="2:16" ht="12.75" thickBot="1" x14ac:dyDescent="0.35">
      <c r="B58" s="7">
        <v>2019</v>
      </c>
      <c r="C58" s="130">
        <f t="shared" si="0"/>
        <v>633913</v>
      </c>
      <c r="D58" s="10">
        <v>55</v>
      </c>
      <c r="E58" s="5">
        <v>159177</v>
      </c>
      <c r="F58" s="5">
        <v>224750</v>
      </c>
      <c r="G58" s="5">
        <v>249538</v>
      </c>
      <c r="H58" s="5">
        <v>388</v>
      </c>
      <c r="I58" s="5">
        <v>5</v>
      </c>
      <c r="J58" s="130">
        <f t="shared" si="2"/>
        <v>313065</v>
      </c>
      <c r="K58" s="10">
        <v>28</v>
      </c>
      <c r="L58" s="5">
        <v>79509</v>
      </c>
      <c r="M58" s="5">
        <v>110896</v>
      </c>
      <c r="N58" s="5">
        <v>122457</v>
      </c>
      <c r="O58" s="5">
        <v>174</v>
      </c>
      <c r="P58" s="84">
        <v>1</v>
      </c>
    </row>
    <row r="59" spans="2:16" x14ac:dyDescent="0.3">
      <c r="B59" s="37">
        <v>2020</v>
      </c>
      <c r="C59" s="128">
        <f t="shared" si="0"/>
        <v>612538</v>
      </c>
      <c r="D59" s="38">
        <v>52</v>
      </c>
      <c r="E59" s="39">
        <v>150147</v>
      </c>
      <c r="F59" s="39">
        <v>220658</v>
      </c>
      <c r="G59" s="39">
        <v>241396</v>
      </c>
      <c r="H59" s="39">
        <v>282</v>
      </c>
      <c r="I59" s="39">
        <v>3</v>
      </c>
      <c r="J59" s="128">
        <f t="shared" si="2"/>
        <v>302177</v>
      </c>
      <c r="K59" s="38">
        <v>26</v>
      </c>
      <c r="L59" s="39">
        <v>74755</v>
      </c>
      <c r="M59" s="39">
        <v>108965</v>
      </c>
      <c r="N59" s="39">
        <v>118295</v>
      </c>
      <c r="O59" s="39">
        <v>136</v>
      </c>
      <c r="P59" s="87">
        <v>0</v>
      </c>
    </row>
    <row r="60" spans="2:16" x14ac:dyDescent="0.3">
      <c r="B60" s="100">
        <v>2021</v>
      </c>
      <c r="C60" s="131">
        <f t="shared" si="0"/>
        <v>582572</v>
      </c>
      <c r="D60" s="36">
        <v>62</v>
      </c>
      <c r="E60" s="33">
        <v>133195</v>
      </c>
      <c r="F60" s="33">
        <v>207528</v>
      </c>
      <c r="G60" s="33">
        <v>241489</v>
      </c>
      <c r="H60" s="33">
        <v>297</v>
      </c>
      <c r="I60" s="33">
        <v>1</v>
      </c>
      <c r="J60" s="131">
        <f t="shared" si="2"/>
        <v>287693</v>
      </c>
      <c r="K60" s="36">
        <v>38</v>
      </c>
      <c r="L60" s="33">
        <v>66250</v>
      </c>
      <c r="M60" s="33">
        <v>102650</v>
      </c>
      <c r="N60" s="33">
        <v>118630</v>
      </c>
      <c r="O60" s="33">
        <v>124</v>
      </c>
      <c r="P60" s="86">
        <v>1</v>
      </c>
    </row>
    <row r="61" spans="2:16" x14ac:dyDescent="0.3">
      <c r="B61" s="100">
        <v>2022</v>
      </c>
      <c r="C61" s="131">
        <f>SUM(D61:I61)</f>
        <v>552812</v>
      </c>
      <c r="D61" s="36">
        <v>51</v>
      </c>
      <c r="E61" s="33">
        <v>132445</v>
      </c>
      <c r="F61" s="33">
        <v>189748</v>
      </c>
      <c r="G61" s="33">
        <v>230375</v>
      </c>
      <c r="H61" s="33">
        <v>193</v>
      </c>
      <c r="I61" s="33">
        <v>0</v>
      </c>
      <c r="J61" s="131">
        <f t="shared" si="2"/>
        <v>272713</v>
      </c>
      <c r="K61" s="36">
        <v>24</v>
      </c>
      <c r="L61" s="33">
        <v>66339</v>
      </c>
      <c r="M61" s="33">
        <v>93364</v>
      </c>
      <c r="N61" s="33">
        <v>112899</v>
      </c>
      <c r="O61" s="33">
        <v>87</v>
      </c>
      <c r="P61" s="86">
        <v>0</v>
      </c>
    </row>
    <row r="62" spans="2:16" x14ac:dyDescent="0.3">
      <c r="B62" s="100">
        <v>2023</v>
      </c>
      <c r="C62" s="131">
        <f>SUM(D62:I62)</f>
        <v>521794</v>
      </c>
      <c r="D62" s="36">
        <v>48</v>
      </c>
      <c r="E62" s="33">
        <v>131643</v>
      </c>
      <c r="F62" s="33">
        <v>180701</v>
      </c>
      <c r="G62" s="33">
        <v>209202</v>
      </c>
      <c r="H62" s="33">
        <v>198</v>
      </c>
      <c r="I62" s="33">
        <v>2</v>
      </c>
      <c r="J62" s="131">
        <f t="shared" si="2"/>
        <v>257381</v>
      </c>
      <c r="K62" s="36">
        <v>32</v>
      </c>
      <c r="L62" s="33">
        <v>65849</v>
      </c>
      <c r="M62" s="33">
        <v>89179</v>
      </c>
      <c r="N62" s="33">
        <v>102226</v>
      </c>
      <c r="O62" s="33">
        <v>95</v>
      </c>
      <c r="P62" s="86">
        <v>0</v>
      </c>
    </row>
    <row r="63" spans="2:16" ht="12.75" thickBot="1" x14ac:dyDescent="0.35">
      <c r="B63" s="9">
        <v>2024</v>
      </c>
      <c r="C63" s="168">
        <f>SUM(D63:I63)</f>
        <v>498604</v>
      </c>
      <c r="D63" s="169">
        <v>65</v>
      </c>
      <c r="E63" s="170">
        <v>127037</v>
      </c>
      <c r="F63" s="170">
        <v>173906</v>
      </c>
      <c r="G63" s="170">
        <v>197386</v>
      </c>
      <c r="H63" s="170">
        <v>208</v>
      </c>
      <c r="I63" s="170">
        <v>2</v>
      </c>
      <c r="J63" s="168">
        <f t="shared" ref="J63" si="3">SUM(K63:P63)</f>
        <v>246030</v>
      </c>
      <c r="K63" s="169">
        <v>31</v>
      </c>
      <c r="L63" s="170">
        <v>63235</v>
      </c>
      <c r="M63" s="170">
        <v>85696</v>
      </c>
      <c r="N63" s="170">
        <v>96972</v>
      </c>
      <c r="O63" s="170">
        <v>96</v>
      </c>
      <c r="P63" s="171">
        <v>0</v>
      </c>
    </row>
    <row r="64" spans="2:16" s="197" customFormat="1" x14ac:dyDescent="0.3">
      <c r="B64" s="194"/>
      <c r="C64" s="195"/>
      <c r="D64" s="97"/>
      <c r="E64" s="97"/>
      <c r="F64" s="97"/>
      <c r="G64" s="97"/>
      <c r="H64" s="97"/>
      <c r="I64" s="97"/>
      <c r="J64" s="195"/>
      <c r="K64" s="97"/>
      <c r="L64" s="97"/>
      <c r="M64" s="97"/>
      <c r="N64" s="97"/>
      <c r="O64" s="97"/>
      <c r="P64" s="97"/>
    </row>
    <row r="65" spans="2:18" x14ac:dyDescent="0.3">
      <c r="B65" s="111" t="s">
        <v>80</v>
      </c>
      <c r="C65" s="113"/>
      <c r="D65" s="113"/>
      <c r="E65" s="113"/>
      <c r="F65" s="113"/>
      <c r="G65" s="113"/>
    </row>
    <row r="66" spans="2:18" ht="13.5" x14ac:dyDescent="0.3">
      <c r="B66" s="110" t="s">
        <v>36</v>
      </c>
      <c r="C66" s="113"/>
      <c r="D66" s="113"/>
      <c r="E66" s="113"/>
      <c r="F66" s="113"/>
      <c r="G66" s="113"/>
      <c r="R66" s="95"/>
    </row>
    <row r="67" spans="2:18" ht="13.5" x14ac:dyDescent="0.3">
      <c r="B67" s="125" t="s">
        <v>52</v>
      </c>
    </row>
    <row r="73" spans="2:18" x14ac:dyDescent="0.3">
      <c r="C73" s="3"/>
    </row>
    <row r="92" spans="18:18" ht="13.5" x14ac:dyDescent="0.3">
      <c r="R92" s="95"/>
    </row>
  </sheetData>
  <mergeCells count="2">
    <mergeCell ref="C2:I2"/>
    <mergeCell ref="J2:P2"/>
  </mergeCells>
  <phoneticPr fontId="2" type="noConversion"/>
  <pageMargins left="0.7" right="0.7" top="0.75" bottom="0.75" header="0.3" footer="0.3"/>
  <pageSetup paperSize="9" orientation="portrait" r:id="rId1"/>
  <ignoredErrors>
    <ignoredError sqref="C4:C50 C51:C56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4"/>
  <sheetViews>
    <sheetView zoomScale="90" zoomScaleNormal="90" workbookViewId="0">
      <pane xSplit="2" ySplit="3" topLeftCell="C7" activePane="bottomRight" state="frozen"/>
      <selection pane="topRight" activeCell="C1" sqref="C1"/>
      <selection pane="bottomLeft" activeCell="A4" sqref="A4"/>
      <selection pane="bottomRight" activeCell="N50" sqref="N50"/>
    </sheetView>
  </sheetViews>
  <sheetFormatPr defaultColWidth="9" defaultRowHeight="12" x14ac:dyDescent="0.3"/>
  <cols>
    <col min="1" max="1" width="3.75" style="46" customWidth="1"/>
    <col min="2" max="2" width="5.375" style="47" customWidth="1"/>
    <col min="3" max="3" width="12.25" style="48" customWidth="1"/>
    <col min="4" max="6" width="12.25" style="63" customWidth="1"/>
    <col min="7" max="8" width="9.625" style="66" customWidth="1"/>
    <col min="9" max="13" width="9" style="102"/>
    <col min="14" max="16384" width="9" style="46"/>
  </cols>
  <sheetData>
    <row r="1" spans="2:13" ht="12.75" thickBot="1" x14ac:dyDescent="0.35"/>
    <row r="2" spans="2:13" s="1" customFormat="1" ht="14.25" thickBot="1" x14ac:dyDescent="0.35">
      <c r="B2" s="49"/>
      <c r="C2" s="187" t="s">
        <v>72</v>
      </c>
      <c r="D2" s="188"/>
      <c r="E2" s="189" t="s">
        <v>73</v>
      </c>
      <c r="F2" s="179"/>
      <c r="G2" s="190" t="s">
        <v>65</v>
      </c>
      <c r="H2" s="191"/>
      <c r="I2" s="103"/>
      <c r="J2" s="103"/>
      <c r="K2" s="103"/>
      <c r="L2" s="103"/>
      <c r="M2" s="103"/>
    </row>
    <row r="3" spans="2:13" ht="12.75" thickBot="1" x14ac:dyDescent="0.35">
      <c r="B3" s="45" t="s">
        <v>39</v>
      </c>
      <c r="C3" s="94" t="s">
        <v>66</v>
      </c>
      <c r="D3" s="88" t="s">
        <v>67</v>
      </c>
      <c r="E3" s="69" t="s">
        <v>68</v>
      </c>
      <c r="F3" s="88" t="s">
        <v>69</v>
      </c>
      <c r="G3" s="68" t="s">
        <v>65</v>
      </c>
      <c r="H3" s="67" t="s">
        <v>70</v>
      </c>
    </row>
    <row r="4" spans="2:13" ht="13.5" x14ac:dyDescent="0.3">
      <c r="B4" s="37">
        <v>1965</v>
      </c>
      <c r="C4" s="89">
        <v>19566</v>
      </c>
      <c r="D4" s="87">
        <v>9073</v>
      </c>
      <c r="E4" s="26">
        <v>2912467</v>
      </c>
      <c r="F4" s="28">
        <v>1406124</v>
      </c>
      <c r="G4" s="151">
        <f>(C4/E4)*100</f>
        <v>0.67180160324563332</v>
      </c>
      <c r="H4" s="152">
        <f>(D4/F4)*100</f>
        <v>0.64524892541482826</v>
      </c>
      <c r="J4" s="104"/>
    </row>
    <row r="5" spans="2:13" x14ac:dyDescent="0.3">
      <c r="B5" s="100">
        <v>1966</v>
      </c>
      <c r="C5" s="90">
        <v>21859</v>
      </c>
      <c r="D5" s="83">
        <v>9596</v>
      </c>
      <c r="E5" s="14">
        <v>2856767</v>
      </c>
      <c r="F5" s="15">
        <v>1378182</v>
      </c>
      <c r="G5" s="153">
        <f t="shared" ref="G5:G61" si="0">(C5/E5)*100</f>
        <v>0.76516565754224963</v>
      </c>
      <c r="H5" s="154">
        <f t="shared" ref="H5:H61" si="1">(D5/F5)*100</f>
        <v>0.69627959151984287</v>
      </c>
    </row>
    <row r="6" spans="2:13" x14ac:dyDescent="0.3">
      <c r="B6" s="100">
        <v>1967</v>
      </c>
      <c r="C6" s="90">
        <v>22137</v>
      </c>
      <c r="D6" s="83">
        <v>9808</v>
      </c>
      <c r="E6" s="14">
        <v>2796946</v>
      </c>
      <c r="F6" s="15">
        <v>1344933</v>
      </c>
      <c r="G6" s="153">
        <f t="shared" si="0"/>
        <v>0.79147041094107651</v>
      </c>
      <c r="H6" s="154">
        <f t="shared" si="1"/>
        <v>0.7292556580885442</v>
      </c>
    </row>
    <row r="7" spans="2:13" x14ac:dyDescent="0.3">
      <c r="B7" s="100">
        <v>1968</v>
      </c>
      <c r="C7" s="90">
        <v>22327</v>
      </c>
      <c r="D7" s="83">
        <v>9928</v>
      </c>
      <c r="E7" s="14">
        <v>2738430</v>
      </c>
      <c r="F7" s="15">
        <v>1315650</v>
      </c>
      <c r="G7" s="153">
        <f t="shared" si="0"/>
        <v>0.81532118768783568</v>
      </c>
      <c r="H7" s="154">
        <f t="shared" si="1"/>
        <v>0.75460798844677535</v>
      </c>
    </row>
    <row r="8" spans="2:13" ht="12.75" thickBot="1" x14ac:dyDescent="0.35">
      <c r="B8" s="9">
        <v>1969</v>
      </c>
      <c r="C8" s="91">
        <v>21658</v>
      </c>
      <c r="D8" s="84">
        <v>9404</v>
      </c>
      <c r="E8" s="29">
        <v>2689178</v>
      </c>
      <c r="F8" s="31">
        <v>1292796</v>
      </c>
      <c r="G8" s="155">
        <f t="shared" si="0"/>
        <v>0.80537621533420256</v>
      </c>
      <c r="H8" s="156">
        <f t="shared" si="1"/>
        <v>0.72741561700376545</v>
      </c>
    </row>
    <row r="9" spans="2:13" x14ac:dyDescent="0.3">
      <c r="B9" s="37">
        <v>1970</v>
      </c>
      <c r="C9" s="92">
        <v>22271</v>
      </c>
      <c r="D9" s="86">
        <v>9837</v>
      </c>
      <c r="E9" s="26">
        <v>2641681</v>
      </c>
      <c r="F9" s="28">
        <v>1271069</v>
      </c>
      <c r="G9" s="151">
        <f t="shared" si="0"/>
        <v>0.84306167171585067</v>
      </c>
      <c r="H9" s="152">
        <f t="shared" si="1"/>
        <v>0.77391549947327798</v>
      </c>
    </row>
    <row r="10" spans="2:13" x14ac:dyDescent="0.3">
      <c r="B10" s="35">
        <v>1971</v>
      </c>
      <c r="C10" s="92">
        <v>22207</v>
      </c>
      <c r="D10" s="86">
        <v>9805</v>
      </c>
      <c r="E10" s="19">
        <v>2653766</v>
      </c>
      <c r="F10" s="21">
        <v>1277704</v>
      </c>
      <c r="G10" s="157">
        <f t="shared" si="0"/>
        <v>0.8368107813575123</v>
      </c>
      <c r="H10" s="158">
        <f t="shared" si="1"/>
        <v>0.76739213464151323</v>
      </c>
    </row>
    <row r="11" spans="2:13" x14ac:dyDescent="0.3">
      <c r="B11" s="100">
        <v>1972</v>
      </c>
      <c r="C11" s="90">
        <v>22466</v>
      </c>
      <c r="D11" s="83">
        <v>9778</v>
      </c>
      <c r="E11" s="14">
        <v>2687806</v>
      </c>
      <c r="F11" s="15">
        <v>1297743</v>
      </c>
      <c r="G11" s="153">
        <f t="shared" si="0"/>
        <v>0.83584901588879568</v>
      </c>
      <c r="H11" s="154">
        <f t="shared" si="1"/>
        <v>0.75346197205455934</v>
      </c>
    </row>
    <row r="12" spans="2:13" x14ac:dyDescent="0.3">
      <c r="B12" s="100">
        <v>1973</v>
      </c>
      <c r="C12" s="90">
        <v>25339</v>
      </c>
      <c r="D12" s="83">
        <v>11012</v>
      </c>
      <c r="E12" s="14">
        <v>2742191</v>
      </c>
      <c r="F12" s="15">
        <v>1318558</v>
      </c>
      <c r="G12" s="153">
        <f t="shared" si="0"/>
        <v>0.92404212543911057</v>
      </c>
      <c r="H12" s="154">
        <f t="shared" si="1"/>
        <v>0.83515476755667928</v>
      </c>
    </row>
    <row r="13" spans="2:13" x14ac:dyDescent="0.3">
      <c r="B13" s="100">
        <v>1974</v>
      </c>
      <c r="C13" s="90">
        <v>27774</v>
      </c>
      <c r="D13" s="83">
        <v>12177</v>
      </c>
      <c r="E13" s="14">
        <v>2777848</v>
      </c>
      <c r="F13" s="15">
        <v>1325734</v>
      </c>
      <c r="G13" s="153">
        <f t="shared" si="0"/>
        <v>0.99983872407705543</v>
      </c>
      <c r="H13" s="154">
        <f t="shared" si="1"/>
        <v>0.91851004801868241</v>
      </c>
    </row>
    <row r="14" spans="2:13" x14ac:dyDescent="0.3">
      <c r="B14" s="100">
        <v>1975</v>
      </c>
      <c r="C14" s="90">
        <v>32032</v>
      </c>
      <c r="D14" s="83">
        <v>14150</v>
      </c>
      <c r="E14" s="14">
        <v>2804453</v>
      </c>
      <c r="F14" s="15">
        <v>1331576</v>
      </c>
      <c r="G14" s="153">
        <f t="shared" si="0"/>
        <v>1.142183520280069</v>
      </c>
      <c r="H14" s="154">
        <f t="shared" si="1"/>
        <v>1.0626505734558149</v>
      </c>
    </row>
    <row r="15" spans="2:13" x14ac:dyDescent="0.3">
      <c r="B15" s="100">
        <v>1976</v>
      </c>
      <c r="C15" s="90">
        <v>37197</v>
      </c>
      <c r="D15" s="83">
        <v>16421</v>
      </c>
      <c r="E15" s="14">
        <v>2784958</v>
      </c>
      <c r="F15" s="15">
        <v>1326511</v>
      </c>
      <c r="G15" s="153">
        <f t="shared" si="0"/>
        <v>1.3356395320863008</v>
      </c>
      <c r="H15" s="154">
        <f t="shared" si="1"/>
        <v>1.2379090712402685</v>
      </c>
    </row>
    <row r="16" spans="2:13" x14ac:dyDescent="0.3">
      <c r="B16" s="100">
        <v>1977</v>
      </c>
      <c r="C16" s="90">
        <v>41866</v>
      </c>
      <c r="D16" s="83">
        <v>18346</v>
      </c>
      <c r="E16" s="14">
        <v>2725853</v>
      </c>
      <c r="F16" s="15">
        <v>1306326</v>
      </c>
      <c r="G16" s="153">
        <f t="shared" si="0"/>
        <v>1.5358861978250478</v>
      </c>
      <c r="H16" s="154">
        <f t="shared" si="1"/>
        <v>1.4043967585426609</v>
      </c>
    </row>
    <row r="17" spans="2:8" x14ac:dyDescent="0.3">
      <c r="B17" s="100">
        <v>1978</v>
      </c>
      <c r="C17" s="90">
        <v>47571</v>
      </c>
      <c r="D17" s="83">
        <v>21203</v>
      </c>
      <c r="E17" s="14">
        <v>2607895</v>
      </c>
      <c r="F17" s="15">
        <v>1250687</v>
      </c>
      <c r="G17" s="153">
        <f t="shared" si="0"/>
        <v>1.8241148512497627</v>
      </c>
      <c r="H17" s="154">
        <f t="shared" si="1"/>
        <v>1.6953082585810839</v>
      </c>
    </row>
    <row r="18" spans="2:8" ht="12.75" thickBot="1" x14ac:dyDescent="0.35">
      <c r="B18" s="9">
        <v>1979</v>
      </c>
      <c r="C18" s="93">
        <v>57430</v>
      </c>
      <c r="D18" s="85">
        <v>25647</v>
      </c>
      <c r="E18" s="29">
        <v>2485194</v>
      </c>
      <c r="F18" s="31">
        <v>1200319</v>
      </c>
      <c r="G18" s="155">
        <f t="shared" si="0"/>
        <v>2.3108859911942488</v>
      </c>
      <c r="H18" s="156">
        <f t="shared" si="1"/>
        <v>2.1366819987020116</v>
      </c>
    </row>
    <row r="19" spans="2:8" x14ac:dyDescent="0.3">
      <c r="B19" s="37">
        <v>1980</v>
      </c>
      <c r="C19" s="89">
        <v>66433</v>
      </c>
      <c r="D19" s="87">
        <v>30041</v>
      </c>
      <c r="E19" s="26">
        <v>2378191</v>
      </c>
      <c r="F19" s="28">
        <v>1147550</v>
      </c>
      <c r="G19" s="151">
        <f t="shared" si="0"/>
        <v>2.7934257593271523</v>
      </c>
      <c r="H19" s="152">
        <f t="shared" si="1"/>
        <v>2.6178380027014074</v>
      </c>
    </row>
    <row r="20" spans="2:8" x14ac:dyDescent="0.3">
      <c r="B20" s="35">
        <v>1981</v>
      </c>
      <c r="C20" s="92">
        <v>153823</v>
      </c>
      <c r="D20" s="86">
        <v>70189</v>
      </c>
      <c r="E20" s="19">
        <v>2346622</v>
      </c>
      <c r="F20" s="21">
        <v>1132069</v>
      </c>
      <c r="G20" s="157">
        <f t="shared" si="0"/>
        <v>6.5550821563933175</v>
      </c>
      <c r="H20" s="158">
        <f t="shared" si="1"/>
        <v>6.200063777031259</v>
      </c>
    </row>
    <row r="21" spans="2:8" x14ac:dyDescent="0.3">
      <c r="B21" s="100">
        <v>1982</v>
      </c>
      <c r="C21" s="90">
        <v>168653</v>
      </c>
      <c r="D21" s="83">
        <v>77035</v>
      </c>
      <c r="E21" s="14">
        <v>2369459</v>
      </c>
      <c r="F21" s="15">
        <v>1144483</v>
      </c>
      <c r="G21" s="153">
        <f t="shared" si="0"/>
        <v>7.1177851146611948</v>
      </c>
      <c r="H21" s="154">
        <f t="shared" si="1"/>
        <v>6.7309868298611688</v>
      </c>
    </row>
    <row r="22" spans="2:8" x14ac:dyDescent="0.3">
      <c r="B22" s="100">
        <v>1983</v>
      </c>
      <c r="C22" s="90">
        <v>206404</v>
      </c>
      <c r="D22" s="83">
        <v>94897</v>
      </c>
      <c r="E22" s="14">
        <v>2421065</v>
      </c>
      <c r="F22" s="15">
        <v>1169969</v>
      </c>
      <c r="G22" s="153">
        <f t="shared" si="0"/>
        <v>8.5253390553330863</v>
      </c>
      <c r="H22" s="154">
        <f t="shared" si="1"/>
        <v>8.1110696095366634</v>
      </c>
    </row>
    <row r="23" spans="2:8" x14ac:dyDescent="0.3">
      <c r="B23" s="100">
        <v>1984</v>
      </c>
      <c r="C23" s="90">
        <v>254438</v>
      </c>
      <c r="D23" s="83">
        <v>118324</v>
      </c>
      <c r="E23" s="14">
        <v>2449759</v>
      </c>
      <c r="F23" s="15">
        <v>1180845</v>
      </c>
      <c r="G23" s="159">
        <f t="shared" si="0"/>
        <v>10.386246157275062</v>
      </c>
      <c r="H23" s="154">
        <f t="shared" si="1"/>
        <v>10.020282086133236</v>
      </c>
    </row>
    <row r="24" spans="2:8" x14ac:dyDescent="0.3">
      <c r="B24" s="100">
        <v>1985</v>
      </c>
      <c r="C24" s="90">
        <v>314692</v>
      </c>
      <c r="D24" s="83">
        <v>148371</v>
      </c>
      <c r="E24" s="14">
        <v>2492110</v>
      </c>
      <c r="F24" s="15">
        <v>1201410</v>
      </c>
      <c r="G24" s="159">
        <f t="shared" si="0"/>
        <v>12.627532492546475</v>
      </c>
      <c r="H24" s="154">
        <f t="shared" si="1"/>
        <v>12.349739056608485</v>
      </c>
    </row>
    <row r="25" spans="2:8" x14ac:dyDescent="0.3">
      <c r="B25" s="100">
        <v>1986</v>
      </c>
      <c r="C25" s="90">
        <v>354537</v>
      </c>
      <c r="D25" s="83">
        <v>167701</v>
      </c>
      <c r="E25" s="14">
        <v>2462397</v>
      </c>
      <c r="F25" s="15">
        <v>1185949</v>
      </c>
      <c r="G25" s="159">
        <f t="shared" si="0"/>
        <v>14.398043857265908</v>
      </c>
      <c r="H25" s="154">
        <f t="shared" si="1"/>
        <v>14.140658662387676</v>
      </c>
    </row>
    <row r="26" spans="2:8" x14ac:dyDescent="0.3">
      <c r="B26" s="100">
        <v>1987</v>
      </c>
      <c r="C26" s="90">
        <v>397020</v>
      </c>
      <c r="D26" s="83">
        <v>187683</v>
      </c>
      <c r="E26" s="14">
        <v>2329721</v>
      </c>
      <c r="F26" s="15">
        <v>1123425</v>
      </c>
      <c r="G26" s="153">
        <f t="shared" si="0"/>
        <v>17.041525573233876</v>
      </c>
      <c r="H26" s="154">
        <f t="shared" si="1"/>
        <v>16.706322184391482</v>
      </c>
    </row>
    <row r="27" spans="2:8" x14ac:dyDescent="0.3">
      <c r="B27" s="100">
        <v>1988</v>
      </c>
      <c r="C27" s="90">
        <v>405255</v>
      </c>
      <c r="D27" s="83">
        <v>193662</v>
      </c>
      <c r="E27" s="14">
        <v>2152563</v>
      </c>
      <c r="F27" s="15">
        <v>1036819</v>
      </c>
      <c r="G27" s="153">
        <f t="shared" si="0"/>
        <v>18.826626677128612</v>
      </c>
      <c r="H27" s="154">
        <f t="shared" si="1"/>
        <v>18.67847714982075</v>
      </c>
    </row>
    <row r="28" spans="2:8" ht="12.75" thickBot="1" x14ac:dyDescent="0.35">
      <c r="B28" s="9">
        <v>1989</v>
      </c>
      <c r="C28" s="91">
        <v>410824</v>
      </c>
      <c r="D28" s="84">
        <v>195830</v>
      </c>
      <c r="E28" s="29">
        <v>2028849</v>
      </c>
      <c r="F28" s="31">
        <v>968530</v>
      </c>
      <c r="G28" s="155">
        <f t="shared" si="0"/>
        <v>20.249116617352993</v>
      </c>
      <c r="H28" s="156">
        <f t="shared" si="1"/>
        <v>20.219301415547271</v>
      </c>
    </row>
    <row r="29" spans="2:8" x14ac:dyDescent="0.3">
      <c r="B29" s="37">
        <v>1990</v>
      </c>
      <c r="C29" s="92">
        <v>414532</v>
      </c>
      <c r="D29" s="86">
        <v>196842</v>
      </c>
      <c r="E29" s="26">
        <v>1943912</v>
      </c>
      <c r="F29" s="28">
        <v>928911</v>
      </c>
      <c r="G29" s="151">
        <f t="shared" si="0"/>
        <v>21.324627863812765</v>
      </c>
      <c r="H29" s="152">
        <f t="shared" si="1"/>
        <v>21.190619984045831</v>
      </c>
    </row>
    <row r="30" spans="2:8" x14ac:dyDescent="0.3">
      <c r="B30" s="35">
        <v>1991</v>
      </c>
      <c r="C30" s="92">
        <v>425535</v>
      </c>
      <c r="D30" s="86">
        <v>203772</v>
      </c>
      <c r="E30" s="19">
        <v>1904991</v>
      </c>
      <c r="F30" s="21">
        <v>907860</v>
      </c>
      <c r="G30" s="157">
        <f t="shared" si="0"/>
        <v>22.337900808980198</v>
      </c>
      <c r="H30" s="158">
        <f t="shared" si="1"/>
        <v>22.445310951027693</v>
      </c>
    </row>
    <row r="31" spans="2:8" x14ac:dyDescent="0.3">
      <c r="B31" s="100">
        <v>1992</v>
      </c>
      <c r="C31" s="90">
        <v>450882</v>
      </c>
      <c r="D31" s="83">
        <v>214341</v>
      </c>
      <c r="E31" s="14">
        <v>1894685</v>
      </c>
      <c r="F31" s="15">
        <v>898914</v>
      </c>
      <c r="G31" s="153">
        <f t="shared" si="0"/>
        <v>23.797201117863921</v>
      </c>
      <c r="H31" s="154">
        <f t="shared" si="1"/>
        <v>23.844438956340653</v>
      </c>
    </row>
    <row r="32" spans="2:8" x14ac:dyDescent="0.3">
      <c r="B32" s="100">
        <v>1993</v>
      </c>
      <c r="C32" s="90">
        <v>469380</v>
      </c>
      <c r="D32" s="83">
        <v>222077</v>
      </c>
      <c r="E32" s="14">
        <v>1913117</v>
      </c>
      <c r="F32" s="15">
        <v>901682</v>
      </c>
      <c r="G32" s="153">
        <f t="shared" si="0"/>
        <v>24.534829809154381</v>
      </c>
      <c r="H32" s="154">
        <f t="shared" si="1"/>
        <v>24.629192997087664</v>
      </c>
    </row>
    <row r="33" spans="2:8" x14ac:dyDescent="0.3">
      <c r="B33" s="100">
        <v>1994</v>
      </c>
      <c r="C33" s="90">
        <v>510100</v>
      </c>
      <c r="D33" s="83">
        <v>240150</v>
      </c>
      <c r="E33" s="14">
        <v>1961706</v>
      </c>
      <c r="F33" s="15">
        <v>920155</v>
      </c>
      <c r="G33" s="153">
        <f t="shared" si="0"/>
        <v>26.002877087596204</v>
      </c>
      <c r="H33" s="154">
        <f t="shared" si="1"/>
        <v>26.098863778385162</v>
      </c>
    </row>
    <row r="34" spans="2:8" x14ac:dyDescent="0.3">
      <c r="B34" s="100">
        <v>1995</v>
      </c>
      <c r="C34" s="90">
        <v>529265</v>
      </c>
      <c r="D34" s="83">
        <v>247765</v>
      </c>
      <c r="E34" s="14">
        <v>2032315</v>
      </c>
      <c r="F34" s="15">
        <v>950591</v>
      </c>
      <c r="G34" s="153">
        <f t="shared" si="0"/>
        <v>26.042468810199203</v>
      </c>
      <c r="H34" s="154">
        <f t="shared" si="1"/>
        <v>26.064311570380955</v>
      </c>
    </row>
    <row r="35" spans="2:8" x14ac:dyDescent="0.3">
      <c r="B35" s="100">
        <v>1996</v>
      </c>
      <c r="C35" s="90">
        <v>551770</v>
      </c>
      <c r="D35" s="83">
        <v>259764</v>
      </c>
      <c r="E35" s="14">
        <v>2107717</v>
      </c>
      <c r="F35" s="15">
        <v>985073</v>
      </c>
      <c r="G35" s="153">
        <f t="shared" si="0"/>
        <v>26.178561922686967</v>
      </c>
      <c r="H35" s="154">
        <f t="shared" si="1"/>
        <v>26.370025368678263</v>
      </c>
    </row>
    <row r="36" spans="2:8" x14ac:dyDescent="0.3">
      <c r="B36" s="100">
        <v>1997</v>
      </c>
      <c r="C36" s="90">
        <v>568096</v>
      </c>
      <c r="D36" s="83">
        <v>267353</v>
      </c>
      <c r="E36" s="14">
        <v>2145967</v>
      </c>
      <c r="F36" s="15">
        <v>1001174</v>
      </c>
      <c r="G36" s="153">
        <f t="shared" si="0"/>
        <v>26.472727679409797</v>
      </c>
      <c r="H36" s="154">
        <f t="shared" si="1"/>
        <v>26.703949563212788</v>
      </c>
    </row>
    <row r="37" spans="2:8" x14ac:dyDescent="0.3">
      <c r="B37" s="100">
        <v>1998</v>
      </c>
      <c r="C37" s="90">
        <v>533912</v>
      </c>
      <c r="D37" s="83">
        <v>250043</v>
      </c>
      <c r="E37" s="14">
        <v>2149104</v>
      </c>
      <c r="F37" s="15">
        <v>1001630</v>
      </c>
      <c r="G37" s="153">
        <f t="shared" si="0"/>
        <v>24.843469650607879</v>
      </c>
      <c r="H37" s="154">
        <f t="shared" si="1"/>
        <v>24.963609316813592</v>
      </c>
    </row>
    <row r="38" spans="2:8" ht="12.75" thickBot="1" x14ac:dyDescent="0.35">
      <c r="B38" s="9">
        <v>1999</v>
      </c>
      <c r="C38" s="93">
        <v>534166</v>
      </c>
      <c r="D38" s="85">
        <v>248593</v>
      </c>
      <c r="E38" s="29">
        <v>2123068</v>
      </c>
      <c r="F38" s="31">
        <v>991267</v>
      </c>
      <c r="G38" s="155">
        <f t="shared" si="0"/>
        <v>25.160098498964707</v>
      </c>
      <c r="H38" s="156">
        <f t="shared" si="1"/>
        <v>25.078308871373707</v>
      </c>
    </row>
    <row r="39" spans="2:8" x14ac:dyDescent="0.3">
      <c r="B39" s="37">
        <v>2000</v>
      </c>
      <c r="C39" s="89">
        <v>545263</v>
      </c>
      <c r="D39" s="87">
        <v>255552</v>
      </c>
      <c r="E39" s="26">
        <v>2077214</v>
      </c>
      <c r="F39" s="28">
        <v>975205</v>
      </c>
      <c r="G39" s="151">
        <f t="shared" si="0"/>
        <v>26.249726797527845</v>
      </c>
      <c r="H39" s="152">
        <f t="shared" si="1"/>
        <v>26.204951779369466</v>
      </c>
    </row>
    <row r="40" spans="2:8" x14ac:dyDescent="0.3">
      <c r="B40" s="35">
        <v>2001</v>
      </c>
      <c r="C40" s="92">
        <v>545142</v>
      </c>
      <c r="D40" s="86">
        <v>258038</v>
      </c>
      <c r="E40" s="19">
        <v>2008630</v>
      </c>
      <c r="F40" s="21">
        <v>951212</v>
      </c>
      <c r="G40" s="157">
        <f t="shared" si="0"/>
        <v>27.139990939097792</v>
      </c>
      <c r="H40" s="158">
        <f t="shared" si="1"/>
        <v>27.127286030874291</v>
      </c>
    </row>
    <row r="41" spans="2:8" x14ac:dyDescent="0.3">
      <c r="B41" s="100">
        <v>2002</v>
      </c>
      <c r="C41" s="90">
        <v>550256</v>
      </c>
      <c r="D41" s="83">
        <v>261955</v>
      </c>
      <c r="E41" s="14">
        <v>1937201</v>
      </c>
      <c r="F41" s="15">
        <v>919776</v>
      </c>
      <c r="G41" s="153">
        <f t="shared" si="0"/>
        <v>28.404693162970702</v>
      </c>
      <c r="H41" s="154">
        <f t="shared" si="1"/>
        <v>28.480303900080017</v>
      </c>
    </row>
    <row r="42" spans="2:8" x14ac:dyDescent="0.3">
      <c r="B42" s="100">
        <v>2003</v>
      </c>
      <c r="C42" s="90">
        <v>546531</v>
      </c>
      <c r="D42" s="83">
        <v>261555</v>
      </c>
      <c r="E42" s="14">
        <v>1883549</v>
      </c>
      <c r="F42" s="15">
        <v>896666</v>
      </c>
      <c r="G42" s="153">
        <f t="shared" si="0"/>
        <v>29.016022413008635</v>
      </c>
      <c r="H42" s="154">
        <f t="shared" si="1"/>
        <v>29.169724289757838</v>
      </c>
    </row>
    <row r="43" spans="2:8" x14ac:dyDescent="0.3">
      <c r="B43" s="100">
        <v>2004</v>
      </c>
      <c r="C43" s="90">
        <v>534690</v>
      </c>
      <c r="D43" s="83">
        <v>255174</v>
      </c>
      <c r="E43" s="14">
        <v>1837034</v>
      </c>
      <c r="F43" s="15">
        <v>873873</v>
      </c>
      <c r="G43" s="153">
        <f t="shared" si="0"/>
        <v>29.106156990017606</v>
      </c>
      <c r="H43" s="154">
        <f t="shared" si="1"/>
        <v>29.200352911693116</v>
      </c>
    </row>
    <row r="44" spans="2:8" x14ac:dyDescent="0.3">
      <c r="B44" s="100">
        <v>2005</v>
      </c>
      <c r="C44" s="90">
        <v>538787</v>
      </c>
      <c r="D44" s="83">
        <v>257134</v>
      </c>
      <c r="E44" s="14">
        <v>1730983</v>
      </c>
      <c r="F44" s="15">
        <v>826240</v>
      </c>
      <c r="G44" s="153">
        <f t="shared" si="0"/>
        <v>31.126071139924537</v>
      </c>
      <c r="H44" s="154">
        <f t="shared" si="1"/>
        <v>31.120981797056547</v>
      </c>
    </row>
    <row r="45" spans="2:8" x14ac:dyDescent="0.3">
      <c r="B45" s="100">
        <v>2006</v>
      </c>
      <c r="C45" s="90">
        <v>541191</v>
      </c>
      <c r="D45" s="83">
        <v>258268</v>
      </c>
      <c r="E45" s="14">
        <v>1590589</v>
      </c>
      <c r="F45" s="15">
        <v>760402</v>
      </c>
      <c r="G45" s="153">
        <f t="shared" si="0"/>
        <v>34.024565742627416</v>
      </c>
      <c r="H45" s="154">
        <f t="shared" si="1"/>
        <v>33.964666058216572</v>
      </c>
    </row>
    <row r="46" spans="2:8" x14ac:dyDescent="0.3">
      <c r="B46" s="100">
        <v>2007</v>
      </c>
      <c r="C46" s="90">
        <v>535057</v>
      </c>
      <c r="D46" s="83">
        <v>256717</v>
      </c>
      <c r="E46" s="14">
        <v>1469204</v>
      </c>
      <c r="F46" s="15">
        <v>703655</v>
      </c>
      <c r="G46" s="153">
        <f t="shared" si="0"/>
        <v>36.418155681579954</v>
      </c>
      <c r="H46" s="154">
        <f t="shared" si="1"/>
        <v>36.483361874782389</v>
      </c>
    </row>
    <row r="47" spans="2:8" x14ac:dyDescent="0.3">
      <c r="B47" s="100">
        <v>2008</v>
      </c>
      <c r="C47" s="90">
        <v>530548</v>
      </c>
      <c r="D47" s="83">
        <v>254673</v>
      </c>
      <c r="E47" s="14">
        <v>1397569</v>
      </c>
      <c r="F47" s="15">
        <v>671226</v>
      </c>
      <c r="G47" s="153">
        <f t="shared" si="0"/>
        <v>37.962204370589212</v>
      </c>
      <c r="H47" s="154">
        <f t="shared" si="1"/>
        <v>37.941468298307875</v>
      </c>
    </row>
    <row r="48" spans="2:8" ht="12.75" thickBot="1" x14ac:dyDescent="0.35">
      <c r="B48" s="9">
        <v>2009</v>
      </c>
      <c r="C48" s="91">
        <v>536668</v>
      </c>
      <c r="D48" s="84">
        <v>258308</v>
      </c>
      <c r="E48" s="22">
        <v>1353999</v>
      </c>
      <c r="F48" s="24">
        <v>651686</v>
      </c>
      <c r="G48" s="160">
        <f t="shared" si="0"/>
        <v>39.635775211059979</v>
      </c>
      <c r="H48" s="161">
        <f t="shared" si="1"/>
        <v>39.636880338076921</v>
      </c>
    </row>
    <row r="49" spans="2:13" x14ac:dyDescent="0.3">
      <c r="B49" s="37">
        <v>2010</v>
      </c>
      <c r="C49" s="89">
        <v>537577</v>
      </c>
      <c r="D49" s="87">
        <v>259903</v>
      </c>
      <c r="E49" s="26">
        <v>1332415</v>
      </c>
      <c r="F49" s="28">
        <v>643073</v>
      </c>
      <c r="G49" s="151">
        <f t="shared" si="0"/>
        <v>40.346063351133097</v>
      </c>
      <c r="H49" s="152">
        <f t="shared" si="1"/>
        <v>40.415784833137138</v>
      </c>
    </row>
    <row r="50" spans="2:13" x14ac:dyDescent="0.3">
      <c r="B50" s="35">
        <v>2011</v>
      </c>
      <c r="C50" s="92">
        <v>564312</v>
      </c>
      <c r="D50" s="86">
        <v>274308</v>
      </c>
      <c r="E50" s="19">
        <v>1371521</v>
      </c>
      <c r="F50" s="21">
        <v>663199</v>
      </c>
      <c r="G50" s="157">
        <f t="shared" si="0"/>
        <v>41.144976999987605</v>
      </c>
      <c r="H50" s="158">
        <f t="shared" si="1"/>
        <v>41.361341015291039</v>
      </c>
    </row>
    <row r="51" spans="2:13" x14ac:dyDescent="0.3">
      <c r="B51" s="100">
        <v>2012</v>
      </c>
      <c r="C51" s="90">
        <v>612794</v>
      </c>
      <c r="D51" s="83">
        <v>298448</v>
      </c>
      <c r="E51" s="14">
        <v>1386331</v>
      </c>
      <c r="F51" s="15">
        <v>671558</v>
      </c>
      <c r="G51" s="153">
        <f t="shared" si="0"/>
        <v>44.202574998322916</v>
      </c>
      <c r="H51" s="154">
        <f t="shared" si="1"/>
        <v>44.441135389646163</v>
      </c>
    </row>
    <row r="52" spans="2:13" x14ac:dyDescent="0.3">
      <c r="B52" s="100">
        <v>2013</v>
      </c>
      <c r="C52" s="90">
        <v>654821</v>
      </c>
      <c r="D52" s="83">
        <v>319068</v>
      </c>
      <c r="E52" s="14">
        <v>1374052</v>
      </c>
      <c r="F52" s="15">
        <v>665816</v>
      </c>
      <c r="G52" s="153">
        <f t="shared" si="0"/>
        <v>47.656202239798787</v>
      </c>
      <c r="H52" s="154">
        <f t="shared" si="1"/>
        <v>47.921347639588113</v>
      </c>
    </row>
    <row r="53" spans="2:13" x14ac:dyDescent="0.3">
      <c r="B53" s="100">
        <v>2014</v>
      </c>
      <c r="C53" s="90">
        <v>651561</v>
      </c>
      <c r="D53" s="83">
        <v>317716</v>
      </c>
      <c r="E53" s="14">
        <v>1371470</v>
      </c>
      <c r="F53" s="15">
        <v>665068</v>
      </c>
      <c r="G53" s="153">
        <f t="shared" si="0"/>
        <v>47.508221105820766</v>
      </c>
      <c r="H53" s="154">
        <f t="shared" si="1"/>
        <v>47.771957153253503</v>
      </c>
    </row>
    <row r="54" spans="2:13" x14ac:dyDescent="0.3">
      <c r="B54" s="100">
        <v>2015</v>
      </c>
      <c r="C54" s="90">
        <v>681433</v>
      </c>
      <c r="D54" s="83">
        <v>332547</v>
      </c>
      <c r="E54" s="14">
        <v>1392718</v>
      </c>
      <c r="F54" s="15">
        <v>675896</v>
      </c>
      <c r="G54" s="153">
        <f t="shared" si="0"/>
        <v>48.928282681777645</v>
      </c>
      <c r="H54" s="154">
        <f t="shared" si="1"/>
        <v>49.20091256643034</v>
      </c>
    </row>
    <row r="55" spans="2:13" x14ac:dyDescent="0.3">
      <c r="B55" s="100">
        <v>2016</v>
      </c>
      <c r="C55" s="90">
        <v>703226</v>
      </c>
      <c r="D55" s="83">
        <v>344719</v>
      </c>
      <c r="E55" s="117">
        <v>1412481</v>
      </c>
      <c r="F55" s="118">
        <v>686976</v>
      </c>
      <c r="G55" s="153">
        <f t="shared" si="0"/>
        <v>49.786581200030298</v>
      </c>
      <c r="H55" s="154">
        <f t="shared" si="1"/>
        <v>50.179191121669461</v>
      </c>
      <c r="I55" s="112" t="s">
        <v>81</v>
      </c>
      <c r="J55" s="112"/>
      <c r="K55" s="112"/>
    </row>
    <row r="56" spans="2:13" x14ac:dyDescent="0.3">
      <c r="B56" s="100">
        <v>2017</v>
      </c>
      <c r="C56" s="90">
        <v>693472</v>
      </c>
      <c r="D56" s="83">
        <v>341502</v>
      </c>
      <c r="E56" s="117">
        <v>1364497</v>
      </c>
      <c r="F56" s="118">
        <v>664429</v>
      </c>
      <c r="G56" s="153">
        <f t="shared" si="0"/>
        <v>50.8225375358099</v>
      </c>
      <c r="H56" s="154">
        <f t="shared" si="1"/>
        <v>51.397816771995195</v>
      </c>
      <c r="I56" s="112" t="s">
        <v>81</v>
      </c>
      <c r="J56" s="112"/>
      <c r="K56" s="112"/>
    </row>
    <row r="57" spans="2:13" x14ac:dyDescent="0.3">
      <c r="B57" s="100">
        <v>2018</v>
      </c>
      <c r="C57" s="90">
        <v>675489</v>
      </c>
      <c r="D57" s="83">
        <v>333271</v>
      </c>
      <c r="E57" s="117">
        <v>1335570</v>
      </c>
      <c r="F57" s="118">
        <v>651333</v>
      </c>
      <c r="G57" s="153">
        <f t="shared" si="0"/>
        <v>50.576832363709876</v>
      </c>
      <c r="H57" s="154">
        <f t="shared" si="1"/>
        <v>51.167528744897005</v>
      </c>
      <c r="I57" s="112" t="s">
        <v>82</v>
      </c>
      <c r="J57" s="112"/>
      <c r="K57" s="112"/>
    </row>
    <row r="58" spans="2:13" ht="12.75" thickBot="1" x14ac:dyDescent="0.35">
      <c r="B58" s="9">
        <v>2019</v>
      </c>
      <c r="C58" s="91">
        <v>633465</v>
      </c>
      <c r="D58" s="84">
        <v>312862</v>
      </c>
      <c r="E58" s="22">
        <v>1306700</v>
      </c>
      <c r="F58" s="24">
        <v>637608</v>
      </c>
      <c r="G58" s="160">
        <f t="shared" si="0"/>
        <v>48.478227596234788</v>
      </c>
      <c r="H58" s="161">
        <f t="shared" si="1"/>
        <v>49.068079446932913</v>
      </c>
      <c r="I58" s="112" t="s">
        <v>82</v>
      </c>
    </row>
    <row r="59" spans="2:13" x14ac:dyDescent="0.3">
      <c r="B59" s="37">
        <v>2020</v>
      </c>
      <c r="C59" s="89">
        <v>612201</v>
      </c>
      <c r="D59" s="87">
        <v>302015</v>
      </c>
      <c r="E59" s="26">
        <v>1257378</v>
      </c>
      <c r="F59" s="62">
        <v>613375</v>
      </c>
      <c r="G59" s="162">
        <f t="shared" si="0"/>
        <v>48.688699818193101</v>
      </c>
      <c r="H59" s="152">
        <f t="shared" si="1"/>
        <v>49.238231098430809</v>
      </c>
      <c r="I59" s="112" t="s">
        <v>82</v>
      </c>
    </row>
    <row r="60" spans="2:13" x14ac:dyDescent="0.3">
      <c r="B60" s="35">
        <v>2021</v>
      </c>
      <c r="C60" s="92">
        <v>582212</v>
      </c>
      <c r="D60" s="86">
        <v>287530</v>
      </c>
      <c r="E60" s="14">
        <v>1162401</v>
      </c>
      <c r="F60" s="56">
        <v>566525</v>
      </c>
      <c r="G60" s="159">
        <f t="shared" si="0"/>
        <v>50.087018163267238</v>
      </c>
      <c r="H60" s="154">
        <f t="shared" si="1"/>
        <v>50.753276554432723</v>
      </c>
      <c r="I60" s="112" t="s">
        <v>82</v>
      </c>
    </row>
    <row r="61" spans="2:13" x14ac:dyDescent="0.3">
      <c r="B61" s="35">
        <v>2022</v>
      </c>
      <c r="C61" s="92">
        <v>552568</v>
      </c>
      <c r="D61" s="86">
        <v>272602</v>
      </c>
      <c r="E61" s="14">
        <v>1049383</v>
      </c>
      <c r="F61" s="56">
        <v>510646</v>
      </c>
      <c r="G61" s="159">
        <f t="shared" si="0"/>
        <v>52.656465751779855</v>
      </c>
      <c r="H61" s="154">
        <f t="shared" si="1"/>
        <v>53.38375312839031</v>
      </c>
      <c r="I61" s="112" t="s">
        <v>82</v>
      </c>
    </row>
    <row r="62" spans="2:13" x14ac:dyDescent="0.3">
      <c r="B62" s="35">
        <v>2023</v>
      </c>
      <c r="C62" s="92">
        <v>521546</v>
      </c>
      <c r="D62" s="86">
        <v>257254</v>
      </c>
      <c r="E62" s="14">
        <v>959492</v>
      </c>
      <c r="F62" s="56">
        <v>466999</v>
      </c>
      <c r="G62" s="159">
        <f t="shared" ref="G62" si="2">(C62/E62)*100</f>
        <v>54.356471966415562</v>
      </c>
      <c r="H62" s="154">
        <f t="shared" ref="H62" si="3">(D62/F62)*100</f>
        <v>55.086627594491631</v>
      </c>
      <c r="I62" s="112" t="s">
        <v>85</v>
      </c>
    </row>
    <row r="63" spans="2:13" ht="12.75" thickBot="1" x14ac:dyDescent="0.35">
      <c r="B63" s="174">
        <v>2024</v>
      </c>
      <c r="C63" s="175">
        <v>498329</v>
      </c>
      <c r="D63" s="171">
        <v>245903</v>
      </c>
      <c r="E63" s="29">
        <v>885449</v>
      </c>
      <c r="F63" s="58">
        <v>431338</v>
      </c>
      <c r="G63" s="176">
        <f t="shared" ref="G63" si="4">(C63/E63)*100</f>
        <v>56.279808323234882</v>
      </c>
      <c r="H63" s="156">
        <f t="shared" ref="H63" si="5">(D63/F63)*100</f>
        <v>57.009352294488316</v>
      </c>
      <c r="I63" s="112" t="s">
        <v>83</v>
      </c>
    </row>
    <row r="64" spans="2:13" s="196" customFormat="1" x14ac:dyDescent="0.3">
      <c r="B64" s="194"/>
      <c r="C64" s="97"/>
      <c r="D64" s="97"/>
      <c r="E64" s="97"/>
      <c r="F64" s="97"/>
      <c r="G64" s="198"/>
      <c r="H64" s="198"/>
      <c r="I64" s="199"/>
      <c r="J64" s="200"/>
      <c r="K64" s="200"/>
      <c r="L64" s="200"/>
      <c r="M64" s="200"/>
    </row>
    <row r="65" spans="2:8" ht="13.5" x14ac:dyDescent="0.3">
      <c r="B65" s="110" t="s">
        <v>49</v>
      </c>
      <c r="C65" s="109"/>
      <c r="D65" s="113"/>
      <c r="E65" s="113"/>
      <c r="F65" s="113"/>
      <c r="G65" s="115"/>
      <c r="H65" s="115"/>
    </row>
    <row r="66" spans="2:8" ht="13.5" x14ac:dyDescent="0.3">
      <c r="B66" s="110" t="s">
        <v>79</v>
      </c>
      <c r="C66" s="109"/>
      <c r="D66" s="113"/>
      <c r="E66" s="113"/>
      <c r="F66" s="113"/>
      <c r="G66" s="115"/>
      <c r="H66" s="115"/>
    </row>
    <row r="67" spans="2:8" ht="13.5" x14ac:dyDescent="0.3">
      <c r="B67" s="110"/>
      <c r="C67" s="120" t="s">
        <v>39</v>
      </c>
      <c r="D67" s="192" t="s">
        <v>40</v>
      </c>
      <c r="E67" s="192"/>
      <c r="F67" s="113"/>
      <c r="G67" s="115"/>
      <c r="H67" s="115"/>
    </row>
    <row r="68" spans="2:8" ht="13.5" x14ac:dyDescent="0.3">
      <c r="B68" s="110"/>
      <c r="C68" s="114" t="s">
        <v>74</v>
      </c>
      <c r="D68" s="186" t="s">
        <v>77</v>
      </c>
      <c r="E68" s="186"/>
      <c r="F68" s="113"/>
      <c r="G68" s="115"/>
      <c r="H68" s="115"/>
    </row>
    <row r="69" spans="2:8" ht="13.5" x14ac:dyDescent="0.3">
      <c r="B69" s="110"/>
      <c r="C69" s="114" t="s">
        <v>75</v>
      </c>
      <c r="D69" s="186" t="s">
        <v>76</v>
      </c>
      <c r="E69" s="186"/>
      <c r="F69" s="113"/>
      <c r="G69" s="115"/>
      <c r="H69" s="115"/>
    </row>
    <row r="70" spans="2:8" ht="13.5" x14ac:dyDescent="0.3">
      <c r="B70" s="124"/>
      <c r="C70" s="114" t="s">
        <v>71</v>
      </c>
      <c r="D70" s="186" t="s">
        <v>78</v>
      </c>
      <c r="E70" s="186"/>
      <c r="F70" s="113"/>
      <c r="G70" s="115"/>
      <c r="H70" s="115"/>
    </row>
    <row r="71" spans="2:8" ht="13.5" x14ac:dyDescent="0.3">
      <c r="B71" s="110" t="s">
        <v>84</v>
      </c>
      <c r="C71" s="109"/>
      <c r="D71" s="113"/>
      <c r="E71" s="113"/>
      <c r="F71" s="113"/>
      <c r="G71" s="115"/>
      <c r="H71" s="115"/>
    </row>
    <row r="72" spans="2:8" ht="13.5" x14ac:dyDescent="0.3">
      <c r="B72" s="110" t="s">
        <v>37</v>
      </c>
      <c r="C72" s="105"/>
      <c r="D72" s="106"/>
      <c r="E72" s="106"/>
      <c r="F72" s="106"/>
      <c r="G72" s="107"/>
    </row>
    <row r="73" spans="2:8" ht="13.5" x14ac:dyDescent="0.3">
      <c r="B73" s="125" t="s">
        <v>50</v>
      </c>
      <c r="C73" s="105"/>
      <c r="D73" s="106"/>
      <c r="E73" s="106"/>
      <c r="F73" s="106"/>
      <c r="G73" s="107"/>
    </row>
    <row r="74" spans="2:8" x14ac:dyDescent="0.3">
      <c r="B74" s="108"/>
      <c r="C74" s="105"/>
      <c r="D74" s="106"/>
      <c r="E74" s="106"/>
      <c r="F74" s="106"/>
      <c r="G74" s="107"/>
    </row>
  </sheetData>
  <mergeCells count="7">
    <mergeCell ref="D69:E69"/>
    <mergeCell ref="D70:E70"/>
    <mergeCell ref="C2:D2"/>
    <mergeCell ref="E2:F2"/>
    <mergeCell ref="G2:H2"/>
    <mergeCell ref="D67:E67"/>
    <mergeCell ref="D68:E68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학생수_설립별(1965-)</vt:lpstr>
      <vt:lpstr>학생수_시도별(1965-)</vt:lpstr>
      <vt:lpstr>학생수_연령별(1965-)</vt:lpstr>
      <vt:lpstr>취학률(1965-)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한효진</dc:creator>
  <cp:lastModifiedBy>USER</cp:lastModifiedBy>
  <dcterms:created xsi:type="dcterms:W3CDTF">2012-08-16T06:31:36Z</dcterms:created>
  <dcterms:modified xsi:type="dcterms:W3CDTF">2025-02-20T05:27:51Z</dcterms:modified>
</cp:coreProperties>
</file>